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80" windowHeight="5805" tabRatio="786" activeTab="6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'Tidtager'!$I$20:$AL$20</definedName>
    <definedName name="Blå_2A">'Tidtager'!$I$22:$AL$22</definedName>
    <definedName name="Blå_3A">'Tidtager'!$I$24:$AL$24</definedName>
    <definedName name="Blå_4A">'Tidtager'!$I$26:$AL$26</definedName>
    <definedName name="Blå_5A">'Tidtager'!#REF!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'Tidtager'!#REF!</definedName>
    <definedName name="Gul_2A">'Tidtager'!#REF!</definedName>
    <definedName name="Gul_3A">'Tidtager'!#REF!</definedName>
    <definedName name="Gul_4A">'Tidtager'!#REF!</definedName>
    <definedName name="Gul_5A">'Tidtager'!#REF!</definedName>
    <definedName name="Holdledere">#REF!</definedName>
    <definedName name="Hvid_1A">'Tidtager'!$I$32:$AL$32</definedName>
    <definedName name="Hvid_2A">'Tidtager'!$I$34:$AL$34</definedName>
    <definedName name="Hvid_3A">'Tidtager'!$I$36:$AL$36</definedName>
    <definedName name="Hvid_4A">'Tidtager'!$I$38:$AL$38</definedName>
    <definedName name="Hvid_5A">'Tidtager'!#REF!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A">'Tidtager'!$I$8:$AJ$8</definedName>
    <definedName name="Rød_2A">'Tidtager'!$I$10:$AJ$10</definedName>
    <definedName name="Rød_3A">'Tidtager'!$I$12:$AJ$12</definedName>
    <definedName name="Rød_4A">'Tidtager'!$I$14:$AJ$14</definedName>
    <definedName name="Rød_5A">'Tidtager'!#REF!</definedName>
    <definedName name="_xlnm.Print_Area" localSheetId="2">'Holdanmeldelse'!$A$1:$T$23</definedName>
    <definedName name="_xlnm.Print_Area" localSheetId="5">'Publikum'!$A$1:$AW$46</definedName>
    <definedName name="_xlnm.Print_Area" localSheetId="3">'Teknisk kontrolskema'!$A$1:$T$47</definedName>
    <definedName name="_xlnm.Print_Area" localSheetId="6">'Tidtager'!$A$1:$BR$47</definedName>
    <definedName name="_xlnm.Print_Area" localSheetId="0">'Vejledning'!$A$1:$O$30</definedName>
  </definedNames>
  <calcPr fullCalcOnLoad="1"/>
</workbook>
</file>

<file path=xl/sharedStrings.xml><?xml version="1.0" encoding="utf-8"?>
<sst xmlns="http://schemas.openxmlformats.org/spreadsheetml/2006/main" count="493" uniqueCount="178">
  <si>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</si>
  <si>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</si>
  <si>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</si>
  <si>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</si>
  <si>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</si>
  <si>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</si>
  <si>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</si>
  <si>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</si>
  <si>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</si>
  <si>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</si>
  <si>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</si>
  <si>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</si>
  <si>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</si>
  <si>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</si>
  <si>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</si>
  <si>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</si>
  <si>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</si>
  <si>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</si>
  <si>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</si>
  <si>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</si>
  <si>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</si>
  <si>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</si>
  <si>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</si>
  <si>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</si>
  <si>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</si>
  <si>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</si>
  <si>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</si>
  <si>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</si>
  <si>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</si>
  <si>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Kørernavn</t>
  </si>
  <si>
    <t>Gæst</t>
  </si>
  <si>
    <t>Kører</t>
  </si>
  <si>
    <t>Holdsæt-ningsværdi</t>
  </si>
  <si>
    <t>DTC Nr.</t>
  </si>
  <si>
    <t>sæt X</t>
  </si>
  <si>
    <t>for</t>
  </si>
  <si>
    <t/>
  </si>
  <si>
    <t>Licens</t>
  </si>
  <si>
    <t>Holdleder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</si>
  <si>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</si>
  <si>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</si>
  <si>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</si>
  <si>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</si>
  <si>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</si>
  <si>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</si>
  <si>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</si>
  <si>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</si>
  <si>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</si>
  <si>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</si>
  <si>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</si>
  <si>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</si>
  <si>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</si>
  <si>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</si>
  <si>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</si>
  <si>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</si>
  <si>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</si>
  <si>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</si>
  <si>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</si>
  <si>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</si>
  <si>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</si>
  <si>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</si>
  <si>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</si>
  <si>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</si>
  <si>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</si>
  <si>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</si>
  <si>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</si>
  <si>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</si>
  <si>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</si>
  <si>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</si>
  <si>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</si>
  <si>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</si>
  <si>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</si>
  <si>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</si>
  <si>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</si>
  <si>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</si>
  <si>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</si>
  <si>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</si>
  <si>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</si>
  <si>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</si>
  <si>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</si>
  <si>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</si>
  <si>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</si>
  <si>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</si>
  <si>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</si>
  <si>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</si>
  <si>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</si>
  <si>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</si>
  <si>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</si>
  <si>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</si>
  <si>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</si>
  <si>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</si>
  <si>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</si>
  <si>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</si>
  <si>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</si>
  <si>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</si>
  <si>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</si>
  <si>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</si>
  <si>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</si>
  <si>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</si>
  <si>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</si>
  <si>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</si>
  <si>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</si>
  <si>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</si>
  <si>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</si>
  <si>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</si>
  <si>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</si>
  <si>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</si>
  <si>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</si>
  <si>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</si>
  <si>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</si>
  <si>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</si>
  <si>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</si>
  <si>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</si>
  <si>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</si>
  <si>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R= Udgået af heat (Retired)</t>
  </si>
  <si>
    <t>NS= Ikke started (Not Started)</t>
  </si>
  <si>
    <t>Pt.</t>
  </si>
  <si>
    <t>Heat</t>
  </si>
  <si>
    <t xml:space="preserve">  </t>
  </si>
  <si>
    <t>Placering</t>
  </si>
  <si>
    <t>Match</t>
  </si>
  <si>
    <t>Points</t>
  </si>
  <si>
    <t>point</t>
  </si>
  <si>
    <t>Vindertid</t>
  </si>
  <si>
    <t>DMU Dommer:</t>
  </si>
  <si>
    <t>Tidtager:</t>
  </si>
  <si>
    <t>F</t>
  </si>
  <si>
    <t>D</t>
  </si>
  <si>
    <t>M</t>
  </si>
  <si>
    <t>NS</t>
  </si>
  <si>
    <t>Fradrag</t>
  </si>
  <si>
    <t>Antal heat</t>
  </si>
  <si>
    <t>1. start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</si>
  <si>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</si>
  <si>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</si>
  <si>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</si>
  <si>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</si>
  <si>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</si>
  <si>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</si>
  <si>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</si>
  <si>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</si>
  <si>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</si>
  <si>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</si>
  <si>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</si>
  <si>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</si>
  <si>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</si>
  <si>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</si>
  <si>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</si>
  <si>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</si>
  <si>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</si>
  <si>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</si>
  <si>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</si>
  <si>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</si>
  <si>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</si>
  <si>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</si>
  <si>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Forekommer der ændringer på dagen skal de fortages på fanebladet Net holdanmelselse</t>
  </si>
  <si>
    <t>Vælg fanearket Holdanmeld Net. Kopier navnerne fra holdanmeldelsen i DT systemet og sæt ind.</t>
  </si>
  <si>
    <t>Rød/Blå</t>
  </si>
  <si>
    <t>Bp</t>
  </si>
  <si>
    <t>Ht</t>
  </si>
  <si>
    <t>s= skadet før omkørsel</t>
  </si>
  <si>
    <t xml:space="preserve">             Hvid/Gul</t>
  </si>
  <si>
    <t>Match Point</t>
  </si>
  <si>
    <t xml:space="preserve">             Rød/Blå</t>
  </si>
  <si>
    <t>Hvid/Gul</t>
  </si>
  <si>
    <t xml:space="preserve">             Grøn/Sort</t>
  </si>
  <si>
    <t xml:space="preserve">               Rød/Blå</t>
  </si>
  <si>
    <t>Hvid /Gul</t>
  </si>
  <si>
    <t xml:space="preserve">               Grøn/Sort</t>
  </si>
  <si>
    <t>Heat 1 - 15</t>
  </si>
  <si>
    <t xml:space="preserve">     Slut kl.</t>
  </si>
  <si>
    <t>Grøn/sort</t>
  </si>
  <si>
    <t>Blanket S4.35</t>
  </si>
  <si>
    <t>Pointgivning: 3-2-1</t>
  </si>
  <si>
    <t>Vejledning for heatskema skabelon S4. 35 Danmarksturneringen</t>
  </si>
  <si>
    <t>Fanebladet anvendes af tidtageren . Her indtastes heat for heat kørernes point eller den bogstavbetegnelse dommeren angiver.</t>
  </si>
  <si>
    <t>Skemaet udregner automatisk kørernes og holdenes pointstilling og tæller hver kørers antal</t>
  </si>
  <si>
    <t xml:space="preserve">Bonus point noteres ved at skrive 1 tal i den nedeste felt til venstre . 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</si>
</sst>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#\-##\-##"/>
    <numFmt numFmtId="165" formatCode="hh:mm;@"/>
    <numFmt numFmtId="166" formatCode="dd/mm/yy;@"/>
    <numFmt numFmtId="167" formatCode="&quot;Ja&quot;;&quot;Ja&quot;;&quot;Nej&quot;"/>
    <numFmt numFmtId="168" formatCode="&quot;Sandt&quot;;&quot;Sandt&quot;;&quot;Falsk&quot;"/>
    <numFmt numFmtId="169" formatCode="&quot;Til&quot;;&quot;Til&quot;;&quot;Fra&quot;"/>
    <numFmt numFmtId="170" formatCode="[$€-2]\ #.##000_);[Red]\([$€-2]\ #.##000\)"/>
  </numFmts>
  <fonts count="9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4"/>
      <color indexed="55"/>
      <name val="Arial"/>
      <family val="2"/>
    </font>
    <font>
      <b/>
      <sz val="9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9"/>
      <name val="Arial"/>
      <family val="2"/>
    </font>
    <font>
      <sz val="9"/>
      <color indexed="9"/>
      <name val="Arial Narrow"/>
      <family val="2"/>
    </font>
    <font>
      <b/>
      <sz val="12"/>
      <color indexed="60"/>
      <name val="Arial Narrow"/>
      <family val="2"/>
    </font>
    <font>
      <b/>
      <sz val="9"/>
      <color indexed="6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  <font>
      <b/>
      <sz val="9"/>
      <color theme="0"/>
      <name val="Arial"/>
      <family val="2"/>
    </font>
    <font>
      <sz val="9"/>
      <color theme="0"/>
      <name val="Arial Narrow"/>
      <family val="2"/>
    </font>
    <font>
      <b/>
      <sz val="12"/>
      <color rgb="FFC00000"/>
      <name val="Arial Narrow"/>
      <family val="2"/>
    </font>
    <font>
      <b/>
      <sz val="9"/>
      <color rgb="FFC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/>
      <bottom style="thin"/>
    </border>
    <border>
      <left/>
      <right style="thin"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67" fillId="20" borderId="1" applyNumberFormat="0" applyFont="0" applyAlignment="0" applyProtection="0"/>
    <xf numFmtId="0" fontId="70" fillId="21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3" applyNumberFormat="0" applyAlignment="0" applyProtection="0"/>
    <xf numFmtId="0" fontId="76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78" fillId="21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/>
      <protection/>
    </xf>
    <xf numFmtId="1" fontId="30" fillId="0" borderId="44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48" xfId="0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right"/>
      <protection/>
    </xf>
    <xf numFmtId="0" fontId="0" fillId="33" borderId="49" xfId="0" applyFill="1" applyBorder="1" applyAlignment="1" applyProtection="1">
      <alignment/>
      <protection/>
    </xf>
    <xf numFmtId="0" fontId="17" fillId="34" borderId="50" xfId="0" applyFont="1" applyFill="1" applyBorder="1" applyAlignment="1" applyProtection="1">
      <alignment horizontal="right"/>
      <protection/>
    </xf>
    <xf numFmtId="0" fontId="19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13" fillId="34" borderId="51" xfId="0" applyFont="1" applyFill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52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1" fontId="30" fillId="0" borderId="45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3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1" fillId="0" borderId="18" xfId="0" applyFont="1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51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64" fontId="0" fillId="36" borderId="44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58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7" fillId="33" borderId="59" xfId="0" applyFont="1" applyFill="1" applyBorder="1" applyAlignment="1" applyProtection="1">
      <alignment/>
      <protection/>
    </xf>
    <xf numFmtId="0" fontId="7" fillId="36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5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4" fillId="36" borderId="6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  <protection/>
    </xf>
    <xf numFmtId="0" fontId="4" fillId="36" borderId="61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20" fontId="0" fillId="0" borderId="0" xfId="0" applyNumberFormat="1" applyAlignment="1" applyProtection="1">
      <alignment/>
      <protection locked="0"/>
    </xf>
    <xf numFmtId="0" fontId="0" fillId="0" borderId="0" xfId="51" applyProtection="1">
      <alignment/>
      <protection locked="0"/>
    </xf>
    <xf numFmtId="0" fontId="23" fillId="0" borderId="0" xfId="51" applyFo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0" xfId="0" applyFont="1" applyAlignment="1" applyProtection="1">
      <alignment/>
      <protection/>
    </xf>
    <xf numFmtId="0" fontId="13" fillId="0" borderId="17" xfId="0" applyFont="1" applyBorder="1" applyAlignment="1">
      <alignment horizontal="center"/>
    </xf>
    <xf numFmtId="0" fontId="19" fillId="34" borderId="14" xfId="0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17" fillId="37" borderId="19" xfId="0" applyFont="1" applyFill="1" applyBorder="1" applyAlignment="1" applyProtection="1">
      <alignment horizontal="right"/>
      <protection/>
    </xf>
    <xf numFmtId="0" fontId="19" fillId="37" borderId="23" xfId="0" applyFont="1" applyFill="1" applyBorder="1" applyAlignment="1" applyProtection="1">
      <alignment/>
      <protection/>
    </xf>
    <xf numFmtId="0" fontId="17" fillId="37" borderId="19" xfId="0" applyFont="1" applyFill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vertical="top"/>
      <protection/>
    </xf>
    <xf numFmtId="0" fontId="19" fillId="0" borderId="47" xfId="0" applyFont="1" applyBorder="1" applyAlignment="1" applyProtection="1">
      <alignment vertical="top"/>
      <protection/>
    </xf>
    <xf numFmtId="0" fontId="17" fillId="37" borderId="47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right"/>
      <protection/>
    </xf>
    <xf numFmtId="0" fontId="17" fillId="34" borderId="49" xfId="0" applyFont="1" applyFill="1" applyBorder="1" applyAlignment="1" applyProtection="1">
      <alignment horizontal="right"/>
      <protection/>
    </xf>
    <xf numFmtId="0" fontId="19" fillId="37" borderId="47" xfId="0" applyFont="1" applyFill="1" applyBorder="1" applyAlignment="1" applyProtection="1">
      <alignment/>
      <protection/>
    </xf>
    <xf numFmtId="0" fontId="17" fillId="34" borderId="50" xfId="0" applyFont="1" applyFill="1" applyBorder="1" applyAlignment="1" applyProtection="1">
      <alignment/>
      <protection/>
    </xf>
    <xf numFmtId="0" fontId="17" fillId="34" borderId="62" xfId="0" applyFont="1" applyFill="1" applyBorder="1" applyAlignment="1" applyProtection="1">
      <alignment/>
      <protection/>
    </xf>
    <xf numFmtId="0" fontId="17" fillId="34" borderId="61" xfId="0" applyFont="1" applyFill="1" applyBorder="1" applyAlignment="1" applyProtection="1">
      <alignment/>
      <protection/>
    </xf>
    <xf numFmtId="0" fontId="17" fillId="34" borderId="63" xfId="0" applyFont="1" applyFill="1" applyBorder="1" applyAlignment="1" applyProtection="1">
      <alignment/>
      <protection/>
    </xf>
    <xf numFmtId="0" fontId="17" fillId="34" borderId="64" xfId="0" applyFont="1" applyFill="1" applyBorder="1" applyAlignment="1" applyProtection="1">
      <alignment/>
      <protection/>
    </xf>
    <xf numFmtId="0" fontId="17" fillId="34" borderId="60" xfId="0" applyFont="1" applyFill="1" applyBorder="1" applyAlignment="1" applyProtection="1">
      <alignment/>
      <protection/>
    </xf>
    <xf numFmtId="0" fontId="17" fillId="34" borderId="59" xfId="0" applyFont="1" applyFill="1" applyBorder="1" applyAlignment="1" applyProtection="1">
      <alignment/>
      <protection/>
    </xf>
    <xf numFmtId="0" fontId="17" fillId="34" borderId="6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0" fontId="4" fillId="0" borderId="64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right"/>
      <protection/>
    </xf>
    <xf numFmtId="0" fontId="17" fillId="37" borderId="47" xfId="0" applyFont="1" applyFill="1" applyBorder="1" applyAlignment="1" applyProtection="1">
      <alignment/>
      <protection/>
    </xf>
    <xf numFmtId="0" fontId="17" fillId="37" borderId="19" xfId="0" applyFont="1" applyFill="1" applyBorder="1" applyAlignment="1" applyProtection="1">
      <alignment/>
      <protection/>
    </xf>
    <xf numFmtId="0" fontId="17" fillId="37" borderId="23" xfId="0" applyFont="1" applyFill="1" applyBorder="1" applyAlignment="1" applyProtection="1">
      <alignment/>
      <protection/>
    </xf>
    <xf numFmtId="0" fontId="17" fillId="34" borderId="61" xfId="0" applyFont="1" applyFill="1" applyBorder="1" applyAlignment="1" applyProtection="1">
      <alignment horizontal="right"/>
      <protection/>
    </xf>
    <xf numFmtId="0" fontId="19" fillId="37" borderId="48" xfId="0" applyFont="1" applyFill="1" applyBorder="1" applyAlignment="1" applyProtection="1">
      <alignment/>
      <protection/>
    </xf>
    <xf numFmtId="0" fontId="17" fillId="34" borderId="37" xfId="0" applyFont="1" applyFill="1" applyBorder="1" applyAlignment="1" applyProtection="1">
      <alignment horizontal="right"/>
      <protection/>
    </xf>
    <xf numFmtId="0" fontId="19" fillId="34" borderId="12" xfId="0" applyFont="1" applyFill="1" applyBorder="1" applyAlignment="1" applyProtection="1">
      <alignment/>
      <protection/>
    </xf>
    <xf numFmtId="0" fontId="17" fillId="0" borderId="51" xfId="0" applyFont="1" applyBorder="1" applyAlignment="1" applyProtection="1">
      <alignment horizontal="right"/>
      <protection/>
    </xf>
    <xf numFmtId="0" fontId="19" fillId="0" borderId="19" xfId="0" applyFont="1" applyBorder="1" applyAlignment="1" applyProtection="1">
      <alignment vertical="top"/>
      <protection/>
    </xf>
    <xf numFmtId="0" fontId="86" fillId="38" borderId="15" xfId="0" applyFont="1" applyFill="1" applyBorder="1" applyAlignment="1" applyProtection="1">
      <alignment horizontal="left"/>
      <protection/>
    </xf>
    <xf numFmtId="0" fontId="86" fillId="39" borderId="15" xfId="0" applyFont="1" applyFill="1" applyBorder="1" applyAlignment="1" applyProtection="1">
      <alignment horizontal="left"/>
      <protection/>
    </xf>
    <xf numFmtId="0" fontId="87" fillId="39" borderId="15" xfId="0" applyFont="1" applyFill="1" applyBorder="1" applyAlignment="1" applyProtection="1">
      <alignment horizontal="left"/>
      <protection/>
    </xf>
    <xf numFmtId="0" fontId="88" fillId="38" borderId="15" xfId="0" applyFont="1" applyFill="1" applyBorder="1" applyAlignment="1" applyProtection="1">
      <alignment horizontal="left"/>
      <protection/>
    </xf>
    <xf numFmtId="0" fontId="89" fillId="39" borderId="15" xfId="0" applyFont="1" applyFill="1" applyBorder="1" applyAlignment="1" applyProtection="1">
      <alignment horizontal="left"/>
      <protection/>
    </xf>
    <xf numFmtId="0" fontId="19" fillId="0" borderId="23" xfId="0" applyFont="1" applyFill="1" applyBorder="1" applyAlignment="1" applyProtection="1">
      <alignment/>
      <protection/>
    </xf>
    <xf numFmtId="0" fontId="19" fillId="0" borderId="48" xfId="0" applyFont="1" applyBorder="1" applyAlignment="1" applyProtection="1">
      <alignment vertical="top"/>
      <protection/>
    </xf>
    <xf numFmtId="0" fontId="19" fillId="34" borderId="47" xfId="0" applyFont="1" applyFill="1" applyBorder="1" applyAlignment="1" applyProtection="1">
      <alignment/>
      <protection/>
    </xf>
    <xf numFmtId="0" fontId="17" fillId="34" borderId="51" xfId="0" applyFont="1" applyFill="1" applyBorder="1" applyAlignment="1" applyProtection="1">
      <alignment horizontal="right"/>
      <protection/>
    </xf>
    <xf numFmtId="0" fontId="19" fillId="34" borderId="48" xfId="0" applyFont="1" applyFill="1" applyBorder="1" applyAlignment="1" applyProtection="1">
      <alignment/>
      <protection/>
    </xf>
    <xf numFmtId="0" fontId="35" fillId="40" borderId="15" xfId="0" applyFont="1" applyFill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center" vertical="top"/>
      <protection/>
    </xf>
    <xf numFmtId="0" fontId="35" fillId="37" borderId="10" xfId="0" applyFont="1" applyFill="1" applyBorder="1" applyAlignment="1" applyProtection="1">
      <alignment horizontal="left"/>
      <protection/>
    </xf>
    <xf numFmtId="0" fontId="35" fillId="40" borderId="15" xfId="0" applyFont="1" applyFill="1" applyBorder="1" applyAlignment="1" applyProtection="1">
      <alignment horizontal="center"/>
      <protection/>
    </xf>
    <xf numFmtId="0" fontId="90" fillId="40" borderId="15" xfId="0" applyFont="1" applyFill="1" applyBorder="1" applyAlignment="1" applyProtection="1">
      <alignment horizontal="left"/>
      <protection/>
    </xf>
    <xf numFmtId="0" fontId="17" fillId="34" borderId="47" xfId="0" applyFont="1" applyFill="1" applyBorder="1" applyAlignment="1" applyProtection="1">
      <alignment/>
      <protection/>
    </xf>
    <xf numFmtId="0" fontId="17" fillId="34" borderId="19" xfId="0" applyFont="1" applyFill="1" applyBorder="1" applyAlignment="1" applyProtection="1">
      <alignment/>
      <protection/>
    </xf>
    <xf numFmtId="0" fontId="91" fillId="37" borderId="10" xfId="0" applyFont="1" applyFill="1" applyBorder="1" applyAlignment="1" applyProtection="1">
      <alignment horizontal="left"/>
      <protection/>
    </xf>
    <xf numFmtId="0" fontId="17" fillId="34" borderId="13" xfId="0" applyFont="1" applyFill="1" applyBorder="1" applyAlignment="1" applyProtection="1">
      <alignment/>
      <protection/>
    </xf>
    <xf numFmtId="0" fontId="17" fillId="34" borderId="52" xfId="0" applyFont="1" applyFill="1" applyBorder="1" applyAlignment="1" applyProtection="1">
      <alignment/>
      <protection/>
    </xf>
    <xf numFmtId="0" fontId="35" fillId="40" borderId="10" xfId="0" applyFont="1" applyFill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4" fillId="37" borderId="47" xfId="0" applyFont="1" applyFill="1" applyBorder="1" applyAlignment="1" applyProtection="1">
      <alignment/>
      <protection/>
    </xf>
    <xf numFmtId="0" fontId="4" fillId="37" borderId="23" xfId="0" applyFont="1" applyFill="1" applyBorder="1" applyAlignment="1" applyProtection="1">
      <alignment/>
      <protection/>
    </xf>
    <xf numFmtId="0" fontId="17" fillId="34" borderId="19" xfId="0" applyFont="1" applyFill="1" applyBorder="1" applyAlignment="1" applyProtection="1">
      <alignment horizontal="right"/>
      <protection/>
    </xf>
    <xf numFmtId="0" fontId="4" fillId="0" borderId="66" xfId="0" applyFont="1" applyBorder="1" applyAlignment="1" applyProtection="1">
      <alignment horizontal="center"/>
      <protection/>
    </xf>
    <xf numFmtId="0" fontId="38" fillId="34" borderId="13" xfId="0" applyFont="1" applyFill="1" applyBorder="1" applyAlignment="1" applyProtection="1">
      <alignment/>
      <protection/>
    </xf>
    <xf numFmtId="0" fontId="38" fillId="34" borderId="61" xfId="0" applyFont="1" applyFill="1" applyBorder="1" applyAlignment="1" applyProtection="1">
      <alignment/>
      <protection/>
    </xf>
    <xf numFmtId="0" fontId="17" fillId="34" borderId="37" xfId="0" applyFont="1" applyFill="1" applyBorder="1" applyAlignment="1" applyProtection="1">
      <alignment/>
      <protection/>
    </xf>
    <xf numFmtId="0" fontId="17" fillId="34" borderId="67" xfId="0" applyFont="1" applyFill="1" applyBorder="1" applyAlignment="1" applyProtection="1">
      <alignment/>
      <protection/>
    </xf>
    <xf numFmtId="0" fontId="19" fillId="37" borderId="18" xfId="0" applyFont="1" applyFill="1" applyBorder="1" applyAlignment="1" applyProtection="1">
      <alignment/>
      <protection/>
    </xf>
    <xf numFmtId="0" fontId="38" fillId="34" borderId="14" xfId="0" applyFont="1" applyFill="1" applyBorder="1" applyAlignment="1" applyProtection="1">
      <alignment/>
      <protection/>
    </xf>
    <xf numFmtId="0" fontId="38" fillId="34" borderId="12" xfId="0" applyFont="1" applyFill="1" applyBorder="1" applyAlignment="1" applyProtection="1">
      <alignment/>
      <protection/>
    </xf>
    <xf numFmtId="0" fontId="17" fillId="34" borderId="49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7" fillId="37" borderId="51" xfId="0" applyFont="1" applyFill="1" applyBorder="1" applyAlignment="1" applyProtection="1">
      <alignment horizontal="right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19" fillId="37" borderId="14" xfId="0" applyFont="1" applyFill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4" borderId="49" xfId="0" applyFont="1" applyFill="1" applyBorder="1" applyAlignment="1" applyProtection="1">
      <alignment/>
      <protection/>
    </xf>
    <xf numFmtId="0" fontId="17" fillId="34" borderId="68" xfId="0" applyFont="1" applyFill="1" applyBorder="1" applyAlignment="1" applyProtection="1">
      <alignment/>
      <protection/>
    </xf>
    <xf numFmtId="0" fontId="17" fillId="34" borderId="18" xfId="0" applyFont="1" applyFill="1" applyBorder="1" applyAlignment="1" applyProtection="1">
      <alignment horizontal="right"/>
      <protection/>
    </xf>
    <xf numFmtId="0" fontId="17" fillId="34" borderId="12" xfId="0" applyFont="1" applyFill="1" applyBorder="1" applyAlignment="1" applyProtection="1">
      <alignment/>
      <protection/>
    </xf>
    <xf numFmtId="0" fontId="17" fillId="34" borderId="14" xfId="0" applyFont="1" applyFill="1" applyBorder="1" applyAlignment="1" applyProtection="1">
      <alignment/>
      <protection/>
    </xf>
    <xf numFmtId="0" fontId="88" fillId="41" borderId="15" xfId="0" applyFont="1" applyFill="1" applyBorder="1" applyAlignment="1" applyProtection="1">
      <alignment horizontal="left"/>
      <protection/>
    </xf>
    <xf numFmtId="0" fontId="17" fillId="0" borderId="19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86" fillId="42" borderId="15" xfId="0" applyFont="1" applyFill="1" applyBorder="1" applyAlignment="1" applyProtection="1">
      <alignment horizontal="left"/>
      <protection/>
    </xf>
    <xf numFmtId="0" fontId="17" fillId="34" borderId="23" xfId="0" applyFont="1" applyFill="1" applyBorder="1" applyAlignment="1" applyProtection="1">
      <alignment/>
      <protection/>
    </xf>
    <xf numFmtId="0" fontId="17" fillId="0" borderId="47" xfId="0" applyFont="1" applyBorder="1" applyAlignment="1" applyProtection="1">
      <alignment/>
      <protection/>
    </xf>
    <xf numFmtId="0" fontId="86" fillId="41" borderId="15" xfId="0" applyFont="1" applyFill="1" applyBorder="1" applyAlignment="1" applyProtection="1">
      <alignment horizontal="left"/>
      <protection/>
    </xf>
    <xf numFmtId="0" fontId="17" fillId="34" borderId="18" xfId="0" applyFont="1" applyFill="1" applyBorder="1" applyAlignment="1" applyProtection="1">
      <alignment/>
      <protection/>
    </xf>
    <xf numFmtId="0" fontId="87" fillId="37" borderId="19" xfId="0" applyFont="1" applyFill="1" applyBorder="1" applyAlignment="1" applyProtection="1">
      <alignment/>
      <protection/>
    </xf>
    <xf numFmtId="0" fontId="87" fillId="42" borderId="15" xfId="0" applyFont="1" applyFill="1" applyBorder="1" applyAlignment="1" applyProtection="1">
      <alignment horizontal="left"/>
      <protection/>
    </xf>
    <xf numFmtId="0" fontId="17" fillId="34" borderId="48" xfId="0" applyFont="1" applyFill="1" applyBorder="1" applyAlignment="1" applyProtection="1">
      <alignment/>
      <protection/>
    </xf>
    <xf numFmtId="0" fontId="17" fillId="34" borderId="21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12" fillId="33" borderId="40" xfId="0" applyFont="1" applyFill="1" applyBorder="1" applyAlignment="1" applyProtection="1">
      <alignment/>
      <protection/>
    </xf>
    <xf numFmtId="0" fontId="12" fillId="33" borderId="6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6" borderId="53" xfId="0" applyFont="1" applyFill="1" applyBorder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 horizontal="left"/>
      <protection/>
    </xf>
    <xf numFmtId="0" fontId="0" fillId="0" borderId="41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2" fontId="7" fillId="33" borderId="70" xfId="0" applyNumberFormat="1" applyFont="1" applyFill="1" applyBorder="1" applyAlignment="1" applyProtection="1">
      <alignment/>
      <protection/>
    </xf>
    <xf numFmtId="0" fontId="6" fillId="33" borderId="44" xfId="0" applyFont="1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48" xfId="0" applyFont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4" fillId="0" borderId="55" xfId="0" applyFont="1" applyBorder="1" applyAlignment="1">
      <alignment horizontal="center"/>
    </xf>
    <xf numFmtId="0" fontId="4" fillId="0" borderId="47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0" borderId="39" xfId="0" applyFont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2" fillId="37" borderId="10" xfId="0" applyFont="1" applyFill="1" applyBorder="1" applyAlignment="1" applyProtection="1">
      <alignment horizontal="center" vertical="center"/>
      <protection/>
    </xf>
    <xf numFmtId="0" fontId="35" fillId="40" borderId="10" xfId="0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37" borderId="10" xfId="0" applyFont="1" applyFill="1" applyBorder="1" applyAlignment="1" applyProtection="1">
      <alignment horizontal="center" vertical="center"/>
      <protection/>
    </xf>
    <xf numFmtId="0" fontId="92" fillId="40" borderId="10" xfId="0" applyFont="1" applyFill="1" applyBorder="1" applyAlignment="1" applyProtection="1">
      <alignment horizontal="center" vertical="center"/>
      <protection/>
    </xf>
    <xf numFmtId="0" fontId="86" fillId="38" borderId="10" xfId="0" applyNumberFormat="1" applyFont="1" applyFill="1" applyBorder="1" applyAlignment="1" applyProtection="1">
      <alignment horizontal="center" vertical="center"/>
      <protection/>
    </xf>
    <xf numFmtId="0" fontId="86" fillId="39" borderId="10" xfId="0" applyNumberFormat="1" applyFont="1" applyFill="1" applyBorder="1" applyAlignment="1" applyProtection="1">
      <alignment horizontal="center" vertical="center"/>
      <protection/>
    </xf>
    <xf numFmtId="0" fontId="86" fillId="38" borderId="15" xfId="0" applyNumberFormat="1" applyFont="1" applyFill="1" applyBorder="1" applyAlignment="1" applyProtection="1">
      <alignment horizontal="center" vertical="center"/>
      <protection/>
    </xf>
    <xf numFmtId="0" fontId="86" fillId="39" borderId="24" xfId="0" applyNumberFormat="1" applyFont="1" applyFill="1" applyBorder="1" applyAlignment="1" applyProtection="1">
      <alignment horizontal="center" vertical="center"/>
      <protection/>
    </xf>
    <xf numFmtId="0" fontId="86" fillId="39" borderId="15" xfId="0" applyNumberFormat="1" applyFont="1" applyFill="1" applyBorder="1" applyAlignment="1" applyProtection="1">
      <alignment horizontal="center" vertical="center"/>
      <protection/>
    </xf>
    <xf numFmtId="0" fontId="86" fillId="41" borderId="54" xfId="0" applyFont="1" applyFill="1" applyBorder="1" applyAlignment="1" applyProtection="1">
      <alignment horizontal="center" vertical="center"/>
      <protection/>
    </xf>
    <xf numFmtId="0" fontId="86" fillId="42" borderId="54" xfId="0" applyFont="1" applyFill="1" applyBorder="1" applyAlignment="1" applyProtection="1">
      <alignment horizontal="center" vertical="center"/>
      <protection/>
    </xf>
    <xf numFmtId="0" fontId="86" fillId="41" borderId="10" xfId="0" applyFont="1" applyFill="1" applyBorder="1" applyAlignment="1" applyProtection="1">
      <alignment horizontal="center" vertical="center"/>
      <protection/>
    </xf>
    <xf numFmtId="0" fontId="86" fillId="41" borderId="25" xfId="0" applyFont="1" applyFill="1" applyBorder="1" applyAlignment="1" applyProtection="1">
      <alignment horizontal="center" vertical="center"/>
      <protection/>
    </xf>
    <xf numFmtId="0" fontId="86" fillId="42" borderId="10" xfId="0" applyFont="1" applyFill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0" fillId="43" borderId="71" xfId="0" applyFill="1" applyBorder="1" applyAlignment="1" applyProtection="1">
      <alignment/>
      <protection/>
    </xf>
    <xf numFmtId="0" fontId="0" fillId="43" borderId="44" xfId="0" applyFill="1" applyBorder="1" applyAlignment="1" applyProtection="1">
      <alignment/>
      <protection/>
    </xf>
    <xf numFmtId="0" fontId="0" fillId="43" borderId="44" xfId="0" applyFill="1" applyBorder="1" applyAlignment="1" applyProtection="1">
      <alignment horizontal="right"/>
      <protection/>
    </xf>
    <xf numFmtId="0" fontId="0" fillId="0" borderId="44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3" fillId="0" borderId="0" xfId="0" applyFont="1" applyBorder="1" applyAlignment="1" applyProtection="1">
      <alignment textRotation="90"/>
      <protection/>
    </xf>
    <xf numFmtId="0" fontId="6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1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4" fillId="0" borderId="48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right" vertical="top"/>
      <protection/>
    </xf>
    <xf numFmtId="0" fontId="0" fillId="0" borderId="66" xfId="0" applyBorder="1" applyAlignment="1" applyProtection="1">
      <alignment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72" xfId="0" applyFont="1" applyBorder="1" applyAlignment="1" applyProtection="1">
      <alignment horizontal="right"/>
      <protection/>
    </xf>
    <xf numFmtId="0" fontId="4" fillId="0" borderId="4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37" fillId="34" borderId="61" xfId="0" applyNumberFormat="1" applyFont="1" applyFill="1" applyBorder="1" applyAlignment="1" applyProtection="1">
      <alignment horizontal="center" vertical="center"/>
      <protection locked="0"/>
    </xf>
    <xf numFmtId="0" fontId="37" fillId="34" borderId="21" xfId="0" applyNumberFormat="1" applyFont="1" applyFill="1" applyBorder="1" applyAlignment="1" applyProtection="1">
      <alignment horizontal="center" vertical="center"/>
      <protection locked="0"/>
    </xf>
    <xf numFmtId="0" fontId="37" fillId="34" borderId="19" xfId="0" applyNumberFormat="1" applyFont="1" applyFill="1" applyBorder="1" applyAlignment="1" applyProtection="1">
      <alignment horizontal="center" vertical="center"/>
      <protection locked="0"/>
    </xf>
    <xf numFmtId="0" fontId="37" fillId="34" borderId="65" xfId="0" applyNumberFormat="1" applyFont="1" applyFill="1" applyBorder="1" applyAlignment="1" applyProtection="1">
      <alignment horizontal="center" vertical="center"/>
      <protection locked="0"/>
    </xf>
    <xf numFmtId="0" fontId="37" fillId="34" borderId="61" xfId="0" applyFont="1" applyFill="1" applyBorder="1" applyAlignment="1" applyProtection="1">
      <alignment horizontal="center" vertical="center"/>
      <protection locked="0"/>
    </xf>
    <xf numFmtId="0" fontId="37" fillId="34" borderId="21" xfId="0" applyFont="1" applyFill="1" applyBorder="1" applyAlignment="1" applyProtection="1">
      <alignment horizontal="center" vertical="center"/>
      <protection locked="0"/>
    </xf>
    <xf numFmtId="0" fontId="37" fillId="34" borderId="65" xfId="0" applyFont="1" applyFill="1" applyBorder="1" applyAlignment="1" applyProtection="1">
      <alignment horizontal="center" vertical="center"/>
      <protection locked="0"/>
    </xf>
    <xf numFmtId="0" fontId="37" fillId="34" borderId="19" xfId="0" applyFont="1" applyFill="1" applyBorder="1" applyAlignment="1" applyProtection="1">
      <alignment horizontal="center" vertical="center"/>
      <protection locked="0"/>
    </xf>
    <xf numFmtId="0" fontId="93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51" applyFont="1" applyProtection="1">
      <alignment/>
      <protection locked="0"/>
    </xf>
    <xf numFmtId="0" fontId="6" fillId="0" borderId="0" xfId="0" applyFont="1" applyAlignment="1">
      <alignment/>
    </xf>
    <xf numFmtId="0" fontId="6" fillId="40" borderId="0" xfId="0" applyFont="1" applyFill="1" applyAlignment="1">
      <alignment/>
    </xf>
    <xf numFmtId="0" fontId="0" fillId="0" borderId="0" xfId="0" applyAlignment="1">
      <alignment/>
    </xf>
    <xf numFmtId="0" fontId="6" fillId="44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45" borderId="0" xfId="0" applyFont="1" applyFill="1" applyAlignment="1">
      <alignment/>
    </xf>
    <xf numFmtId="0" fontId="6" fillId="33" borderId="45" xfId="0" applyFont="1" applyFill="1" applyBorder="1" applyAlignment="1" applyProtection="1">
      <alignment horizontal="center"/>
      <protection/>
    </xf>
    <xf numFmtId="0" fontId="6" fillId="33" borderId="71" xfId="0" applyFont="1" applyFill="1" applyBorder="1" applyAlignment="1" applyProtection="1">
      <alignment horizontal="center"/>
      <protection/>
    </xf>
    <xf numFmtId="0" fontId="6" fillId="33" borderId="73" xfId="0" applyFont="1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73" xfId="0" applyFill="1" applyBorder="1" applyAlignment="1" applyProtection="1">
      <alignment horizontal="center"/>
      <protection/>
    </xf>
    <xf numFmtId="0" fontId="0" fillId="33" borderId="71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65" fontId="4" fillId="33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3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1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74" xfId="0" applyFont="1" applyFill="1" applyBorder="1" applyAlignment="1" applyProtection="1">
      <alignment/>
      <protection/>
    </xf>
    <xf numFmtId="0" fontId="2" fillId="23" borderId="4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69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68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67" xfId="0" applyFont="1" applyFill="1" applyBorder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vertical="center" textRotation="90"/>
      <protection/>
    </xf>
    <xf numFmtId="0" fontId="3" fillId="33" borderId="40" xfId="0" applyFont="1" applyFill="1" applyBorder="1" applyAlignment="1" applyProtection="1">
      <alignment horizontal="center" vertical="center" textRotation="90"/>
      <protection/>
    </xf>
    <xf numFmtId="0" fontId="3" fillId="33" borderId="69" xfId="0" applyFont="1" applyFill="1" applyBorder="1" applyAlignment="1" applyProtection="1">
      <alignment horizontal="center" vertical="center" textRotation="90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/>
      <protection/>
    </xf>
    <xf numFmtId="0" fontId="0" fillId="36" borderId="75" xfId="0" applyFill="1" applyBorder="1" applyAlignment="1" applyProtection="1">
      <alignment/>
      <protection/>
    </xf>
    <xf numFmtId="0" fontId="0" fillId="36" borderId="76" xfId="0" applyFill="1" applyBorder="1" applyAlignment="1" applyProtection="1">
      <alignment/>
      <protection/>
    </xf>
    <xf numFmtId="0" fontId="2" fillId="23" borderId="13" xfId="0" applyFont="1" applyFill="1" applyBorder="1" applyAlignment="1" applyProtection="1">
      <alignment/>
      <protection/>
    </xf>
    <xf numFmtId="0" fontId="2" fillId="23" borderId="14" xfId="0" applyFont="1" applyFill="1" applyBorder="1" applyAlignment="1" applyProtection="1">
      <alignment/>
      <protection/>
    </xf>
    <xf numFmtId="0" fontId="2" fillId="23" borderId="68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6" borderId="50" xfId="0" applyFill="1" applyBorder="1" applyAlignment="1" applyProtection="1">
      <alignment/>
      <protection/>
    </xf>
    <xf numFmtId="0" fontId="0" fillId="36" borderId="49" xfId="0" applyFill="1" applyBorder="1" applyAlignment="1" applyProtection="1">
      <alignment/>
      <protection/>
    </xf>
    <xf numFmtId="0" fontId="0" fillId="36" borderId="6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textRotation="90"/>
      <protection/>
    </xf>
    <xf numFmtId="0" fontId="3" fillId="33" borderId="51" xfId="0" applyFont="1" applyFill="1" applyBorder="1" applyAlignment="1" applyProtection="1">
      <alignment horizontal="center" textRotation="90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64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55" xfId="0" applyFont="1" applyFill="1" applyBorder="1" applyAlignment="1">
      <alignment horizontal="center"/>
    </xf>
    <xf numFmtId="0" fontId="8" fillId="33" borderId="55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0" fillId="33" borderId="39" xfId="0" applyFill="1" applyBorder="1" applyAlignment="1">
      <alignment/>
    </xf>
    <xf numFmtId="14" fontId="18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6" borderId="45" xfId="0" applyFill="1" applyBorder="1" applyAlignment="1" applyProtection="1">
      <alignment/>
      <protection locked="0"/>
    </xf>
    <xf numFmtId="0" fontId="0" fillId="36" borderId="73" xfId="0" applyFill="1" applyBorder="1" applyAlignment="1" applyProtection="1">
      <alignment/>
      <protection locked="0"/>
    </xf>
    <xf numFmtId="0" fontId="0" fillId="36" borderId="71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74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9" fillId="0" borderId="73" xfId="0" applyFont="1" applyBorder="1" applyAlignment="1">
      <alignment vertical="top" wrapText="1"/>
    </xf>
    <xf numFmtId="0" fontId="9" fillId="0" borderId="71" xfId="0" applyFont="1" applyBorder="1" applyAlignment="1">
      <alignment vertical="top" wrapText="1"/>
    </xf>
    <xf numFmtId="0" fontId="0" fillId="0" borderId="45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/>
      <protection/>
    </xf>
    <xf numFmtId="0" fontId="12" fillId="33" borderId="69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/>
      <protection/>
    </xf>
    <xf numFmtId="0" fontId="3" fillId="0" borderId="78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79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7" fillId="34" borderId="14" xfId="0" applyFont="1" applyFill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center"/>
      <protection/>
    </xf>
    <xf numFmtId="0" fontId="17" fillId="34" borderId="50" xfId="0" applyFont="1" applyFill="1" applyBorder="1" applyAlignment="1" applyProtection="1">
      <alignment horizontal="center"/>
      <protection/>
    </xf>
    <xf numFmtId="0" fontId="17" fillId="34" borderId="64" xfId="0" applyFont="1" applyFill="1" applyBorder="1" applyAlignment="1" applyProtection="1">
      <alignment horizontal="center"/>
      <protection/>
    </xf>
    <xf numFmtId="0" fontId="17" fillId="34" borderId="61" xfId="0" applyFont="1" applyFill="1" applyBorder="1" applyAlignment="1" applyProtection="1">
      <alignment horizontal="center"/>
      <protection/>
    </xf>
    <xf numFmtId="0" fontId="17" fillId="34" borderId="60" xfId="0" applyFont="1" applyFill="1" applyBorder="1" applyAlignment="1" applyProtection="1">
      <alignment horizontal="center"/>
      <protection/>
    </xf>
    <xf numFmtId="0" fontId="17" fillId="34" borderId="49" xfId="0" applyFont="1" applyFill="1" applyBorder="1" applyAlignment="1" applyProtection="1">
      <alignment horizontal="center"/>
      <protection/>
    </xf>
    <xf numFmtId="0" fontId="17" fillId="34" borderId="18" xfId="0" applyFont="1" applyFill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17" fillId="34" borderId="21" xfId="0" applyFont="1" applyFill="1" applyBorder="1" applyAlignment="1" applyProtection="1">
      <alignment horizontal="center"/>
      <protection/>
    </xf>
    <xf numFmtId="0" fontId="17" fillId="34" borderId="37" xfId="0" applyFont="1" applyFill="1" applyBorder="1" applyAlignment="1" applyProtection="1">
      <alignment horizontal="center"/>
      <protection/>
    </xf>
    <xf numFmtId="0" fontId="17" fillId="34" borderId="67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7" fillId="37" borderId="19" xfId="0" applyFont="1" applyFill="1" applyBorder="1" applyAlignment="1" applyProtection="1">
      <alignment horizontal="center"/>
      <protection/>
    </xf>
    <xf numFmtId="0" fontId="17" fillId="37" borderId="23" xfId="0" applyFont="1" applyFill="1" applyBorder="1" applyAlignment="1" applyProtection="1">
      <alignment horizontal="center"/>
      <protection/>
    </xf>
    <xf numFmtId="0" fontId="17" fillId="34" borderId="13" xfId="0" applyFont="1" applyFill="1" applyBorder="1" applyAlignment="1" applyProtection="1">
      <alignment horizontal="center"/>
      <protection/>
    </xf>
    <xf numFmtId="0" fontId="17" fillId="34" borderId="15" xfId="0" applyFont="1" applyFill="1" applyBorder="1" applyAlignment="1" applyProtection="1">
      <alignment horizontal="center"/>
      <protection/>
    </xf>
    <xf numFmtId="0" fontId="17" fillId="34" borderId="68" xfId="0" applyFont="1" applyFill="1" applyBorder="1" applyAlignment="1" applyProtection="1">
      <alignment horizontal="center"/>
      <protection/>
    </xf>
    <xf numFmtId="0" fontId="17" fillId="34" borderId="65" xfId="0" applyFont="1" applyFill="1" applyBorder="1" applyAlignment="1" applyProtection="1">
      <alignment horizontal="center"/>
      <protection/>
    </xf>
    <xf numFmtId="0" fontId="17" fillId="34" borderId="59" xfId="0" applyFont="1" applyFill="1" applyBorder="1" applyAlignment="1" applyProtection="1">
      <alignment horizontal="center"/>
      <protection/>
    </xf>
    <xf numFmtId="0" fontId="17" fillId="34" borderId="19" xfId="0" applyFont="1" applyFill="1" applyBorder="1" applyAlignment="1" applyProtection="1">
      <alignment horizontal="center"/>
      <protection/>
    </xf>
    <xf numFmtId="0" fontId="17" fillId="34" borderId="51" xfId="0" applyFont="1" applyFill="1" applyBorder="1" applyAlignment="1" applyProtection="1">
      <alignment horizontal="center"/>
      <protection/>
    </xf>
    <xf numFmtId="0" fontId="17" fillId="34" borderId="47" xfId="0" applyFont="1" applyFill="1" applyBorder="1" applyAlignment="1" applyProtection="1">
      <alignment horizontal="center"/>
      <protection/>
    </xf>
    <xf numFmtId="0" fontId="17" fillId="34" borderId="23" xfId="0" applyFont="1" applyFill="1" applyBorder="1" applyAlignment="1" applyProtection="1">
      <alignment horizontal="center"/>
      <protection/>
    </xf>
    <xf numFmtId="0" fontId="17" fillId="34" borderId="52" xfId="0" applyFont="1" applyFill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top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7" fillId="34" borderId="63" xfId="0" applyFont="1" applyFill="1" applyBorder="1" applyAlignment="1" applyProtection="1">
      <alignment horizontal="center"/>
      <protection/>
    </xf>
    <xf numFmtId="0" fontId="17" fillId="34" borderId="62" xfId="0" applyFont="1" applyFill="1" applyBorder="1" applyAlignment="1" applyProtection="1">
      <alignment horizontal="center"/>
      <protection/>
    </xf>
    <xf numFmtId="0" fontId="19" fillId="37" borderId="47" xfId="0" applyFont="1" applyFill="1" applyBorder="1" applyAlignment="1" applyProtection="1">
      <alignment horizontal="center"/>
      <protection/>
    </xf>
    <xf numFmtId="0" fontId="19" fillId="37" borderId="23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/>
      <protection/>
    </xf>
    <xf numFmtId="0" fontId="19" fillId="0" borderId="47" xfId="0" applyFont="1" applyBorder="1" applyAlignment="1" applyProtection="1">
      <alignment horizontal="center"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/>
    </xf>
    <xf numFmtId="0" fontId="17" fillId="37" borderId="51" xfId="0" applyFont="1" applyFill="1" applyBorder="1" applyAlignment="1" applyProtection="1">
      <alignment horizontal="center"/>
      <protection/>
    </xf>
    <xf numFmtId="0" fontId="17" fillId="37" borderId="48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4" fillId="0" borderId="74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19" fillId="0" borderId="47" xfId="0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1" fontId="3" fillId="0" borderId="37" xfId="0" applyNumberFormat="1" applyFont="1" applyBorder="1" applyAlignment="1" applyProtection="1">
      <alignment horizontal="center"/>
      <protection/>
    </xf>
    <xf numFmtId="1" fontId="3" fillId="0" borderId="67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52" xfId="0" applyNumberFormat="1" applyFont="1" applyBorder="1" applyAlignment="1" applyProtection="1">
      <alignment horizontal="center"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52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69" xfId="0" applyFont="1" applyFill="1" applyBorder="1" applyAlignment="1" applyProtection="1">
      <alignment horizont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69" xfId="0" applyFont="1" applyFill="1" applyBorder="1" applyAlignment="1" applyProtection="1">
      <alignment horizontal="center" vertical="center" textRotation="90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36" borderId="45" xfId="0" applyFont="1" applyFill="1" applyBorder="1" applyAlignment="1" applyProtection="1">
      <alignment/>
      <protection/>
    </xf>
    <xf numFmtId="0" fontId="4" fillId="36" borderId="73" xfId="0" applyFont="1" applyFill="1" applyBorder="1" applyAlignment="1" applyProtection="1">
      <alignment/>
      <protection/>
    </xf>
    <xf numFmtId="0" fontId="4" fillId="36" borderId="12" xfId="0" applyFont="1" applyFill="1" applyBorder="1" applyAlignment="1" applyProtection="1">
      <alignment/>
      <protection/>
    </xf>
    <xf numFmtId="0" fontId="4" fillId="36" borderId="60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67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47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48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4" fillId="36" borderId="45" xfId="0" applyFont="1" applyFill="1" applyBorder="1" applyAlignment="1" applyProtection="1">
      <alignment horizontal="left"/>
      <protection/>
    </xf>
    <xf numFmtId="0" fontId="4" fillId="36" borderId="73" xfId="0" applyFont="1" applyFill="1" applyBorder="1" applyAlignment="1" applyProtection="1">
      <alignment horizontal="left"/>
      <protection/>
    </xf>
    <xf numFmtId="0" fontId="4" fillId="36" borderId="71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4" fillId="36" borderId="61" xfId="0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4" fillId="36" borderId="6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7" xfId="0" applyFont="1" applyBorder="1" applyAlignment="1" applyProtection="1">
      <alignment vertical="center"/>
      <protection/>
    </xf>
    <xf numFmtId="1" fontId="30" fillId="0" borderId="80" xfId="0" applyNumberFormat="1" applyFont="1" applyBorder="1" applyAlignment="1" applyProtection="1">
      <alignment horizontal="center"/>
      <protection/>
    </xf>
    <xf numFmtId="1" fontId="30" fillId="0" borderId="81" xfId="0" applyNumberFormat="1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0" fontId="4" fillId="0" borderId="64" xfId="0" applyFont="1" applyBorder="1" applyAlignment="1" applyProtection="1">
      <alignment horizontal="left"/>
      <protection/>
    </xf>
    <xf numFmtId="0" fontId="4" fillId="0" borderId="6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60" xfId="0" applyFont="1" applyBorder="1" applyAlignment="1" applyProtection="1">
      <alignment horizontal="left"/>
      <protection/>
    </xf>
    <xf numFmtId="0" fontId="17" fillId="0" borderId="78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/>
      <protection/>
    </xf>
    <xf numFmtId="0" fontId="17" fillId="0" borderId="69" xfId="0" applyFont="1" applyFill="1" applyBorder="1" applyAlignment="1" applyProtection="1">
      <alignment horizontal="center"/>
      <protection/>
    </xf>
    <xf numFmtId="0" fontId="4" fillId="37" borderId="47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1" fontId="30" fillId="0" borderId="79" xfId="0" applyNumberFormat="1" applyFont="1" applyBorder="1" applyAlignment="1" applyProtection="1">
      <alignment horizontal="center"/>
      <protection/>
    </xf>
    <xf numFmtId="1" fontId="30" fillId="0" borderId="26" xfId="0" applyNumberFormat="1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left"/>
      <protection/>
    </xf>
    <xf numFmtId="0" fontId="4" fillId="0" borderId="65" xfId="0" applyFont="1" applyBorder="1" applyAlignment="1" applyProtection="1">
      <alignment horizontal="left"/>
      <protection/>
    </xf>
    <xf numFmtId="0" fontId="4" fillId="0" borderId="52" xfId="0" applyFont="1" applyBorder="1" applyAlignment="1" applyProtection="1">
      <alignment horizontal="center"/>
      <protection/>
    </xf>
    <xf numFmtId="0" fontId="17" fillId="34" borderId="48" xfId="0" applyFont="1" applyFill="1" applyBorder="1" applyAlignment="1" applyProtection="1">
      <alignment horizontal="center"/>
      <protection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5" fillId="34" borderId="62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34" borderId="47" xfId="0" applyNumberFormat="1" applyFont="1" applyFill="1" applyBorder="1" applyAlignment="1" applyProtection="1">
      <alignment horizontal="center" vertical="center"/>
      <protection locked="0"/>
    </xf>
    <xf numFmtId="0" fontId="5" fillId="34" borderId="63" xfId="0" applyNumberFormat="1" applyFont="1" applyFill="1" applyBorder="1" applyAlignment="1" applyProtection="1">
      <alignment horizontal="center" vertical="center"/>
      <protection locked="0"/>
    </xf>
    <xf numFmtId="0" fontId="5" fillId="34" borderId="62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25" fillId="34" borderId="37" xfId="0" applyFont="1" applyFill="1" applyBorder="1" applyAlignment="1" applyProtection="1">
      <alignment horizontal="center"/>
      <protection/>
    </xf>
    <xf numFmtId="0" fontId="25" fillId="34" borderId="48" xfId="0" applyFont="1" applyFill="1" applyBorder="1" applyAlignment="1" applyProtection="1">
      <alignment horizontal="center"/>
      <protection/>
    </xf>
    <xf numFmtId="0" fontId="25" fillId="34" borderId="67" xfId="0" applyFont="1" applyFill="1" applyBorder="1" applyAlignment="1" applyProtection="1">
      <alignment horizontal="center"/>
      <protection/>
    </xf>
    <xf numFmtId="0" fontId="94" fillId="0" borderId="16" xfId="0" applyNumberFormat="1" applyFont="1" applyFill="1" applyBorder="1" applyAlignment="1" applyProtection="1">
      <alignment horizontal="center" vertical="center"/>
      <protection locked="0"/>
    </xf>
    <xf numFmtId="0" fontId="9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25" fillId="34" borderId="51" xfId="0" applyFont="1" applyFill="1" applyBorder="1" applyAlignment="1" applyProtection="1">
      <alignment horizontal="center"/>
      <protection/>
    </xf>
    <xf numFmtId="0" fontId="25" fillId="34" borderId="15" xfId="0" applyFont="1" applyFill="1" applyBorder="1" applyAlignment="1" applyProtection="1">
      <alignment horizontal="center"/>
      <protection/>
    </xf>
    <xf numFmtId="0" fontId="25" fillId="34" borderId="47" xfId="0" applyFont="1" applyFill="1" applyBorder="1" applyAlignment="1" applyProtection="1">
      <alignment horizontal="center"/>
      <protection/>
    </xf>
    <xf numFmtId="0" fontId="5" fillId="34" borderId="58" xfId="0" applyNumberFormat="1" applyFont="1" applyFill="1" applyBorder="1" applyAlignment="1" applyProtection="1">
      <alignment horizontal="center" vertical="center"/>
      <protection locked="0"/>
    </xf>
    <xf numFmtId="0" fontId="5" fillId="34" borderId="82" xfId="0" applyNumberFormat="1" applyFont="1" applyFill="1" applyBorder="1" applyAlignment="1" applyProtection="1">
      <alignment horizontal="center" vertical="center"/>
      <protection locked="0"/>
    </xf>
    <xf numFmtId="0" fontId="5" fillId="34" borderId="76" xfId="0" applyNumberFormat="1" applyFont="1" applyFill="1" applyBorder="1" applyAlignment="1" applyProtection="1">
      <alignment horizontal="center" vertical="center"/>
      <protection locked="0"/>
    </xf>
    <xf numFmtId="0" fontId="5" fillId="34" borderId="68" xfId="0" applyNumberFormat="1" applyFont="1" applyFill="1" applyBorder="1" applyAlignment="1" applyProtection="1">
      <alignment horizontal="center" vertical="center"/>
      <protection locked="0"/>
    </xf>
    <xf numFmtId="0" fontId="5" fillId="34" borderId="52" xfId="0" applyNumberFormat="1" applyFont="1" applyFill="1" applyBorder="1" applyAlignment="1" applyProtection="1">
      <alignment horizontal="center" vertical="center"/>
      <protection locked="0"/>
    </xf>
    <xf numFmtId="0" fontId="5" fillId="34" borderId="60" xfId="0" applyNumberFormat="1" applyFont="1" applyFill="1" applyBorder="1" applyAlignment="1" applyProtection="1">
      <alignment horizontal="center" vertical="center"/>
      <protection locked="0"/>
    </xf>
    <xf numFmtId="0" fontId="5" fillId="34" borderId="64" xfId="0" applyNumberFormat="1" applyFont="1" applyFill="1" applyBorder="1" applyAlignment="1" applyProtection="1">
      <alignment horizontal="center" vertical="center"/>
      <protection locked="0"/>
    </xf>
    <xf numFmtId="0" fontId="39" fillId="0" borderId="74" xfId="0" applyFont="1" applyBorder="1" applyAlignment="1" applyProtection="1">
      <alignment horizontal="center"/>
      <protection locked="0"/>
    </xf>
    <xf numFmtId="0" fontId="39" fillId="0" borderId="49" xfId="0" applyFont="1" applyBorder="1" applyAlignment="1" applyProtection="1">
      <alignment horizontal="center"/>
      <protection locked="0"/>
    </xf>
    <xf numFmtId="0" fontId="25" fillId="34" borderId="19" xfId="0" applyFont="1" applyFill="1" applyBorder="1" applyAlignment="1" applyProtection="1">
      <alignment horizontal="center"/>
      <protection/>
    </xf>
    <xf numFmtId="0" fontId="25" fillId="34" borderId="23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68" xfId="0" applyFont="1" applyBorder="1" applyAlignment="1" applyProtection="1">
      <alignment horizontal="center"/>
      <protection locked="0"/>
    </xf>
    <xf numFmtId="0" fontId="25" fillId="34" borderId="52" xfId="0" applyFont="1" applyFill="1" applyBorder="1" applyAlignment="1" applyProtection="1">
      <alignment horizontal="center"/>
      <protection/>
    </xf>
    <xf numFmtId="0" fontId="25" fillId="34" borderId="21" xfId="0" applyFont="1" applyFill="1" applyBorder="1" applyAlignment="1" applyProtection="1">
      <alignment horizontal="center"/>
      <protection/>
    </xf>
    <xf numFmtId="0" fontId="25" fillId="34" borderId="68" xfId="0" applyFont="1" applyFill="1" applyBorder="1" applyAlignment="1" applyProtection="1">
      <alignment horizontal="center"/>
      <protection/>
    </xf>
    <xf numFmtId="0" fontId="25" fillId="34" borderId="13" xfId="0" applyFont="1" applyFill="1" applyBorder="1" applyAlignment="1" applyProtection="1">
      <alignment horizontal="center"/>
      <protection/>
    </xf>
    <xf numFmtId="0" fontId="25" fillId="34" borderId="37" xfId="0" applyFont="1" applyFill="1" applyBorder="1" applyAlignment="1" applyProtection="1">
      <alignment horizontal="center" vertical="center"/>
      <protection/>
    </xf>
    <xf numFmtId="0" fontId="25" fillId="34" borderId="67" xfId="0" applyFont="1" applyFill="1" applyBorder="1" applyAlignment="1" applyProtection="1">
      <alignment horizontal="center" vertical="center"/>
      <protection/>
    </xf>
    <xf numFmtId="0" fontId="25" fillId="34" borderId="13" xfId="0" applyNumberFormat="1" applyFont="1" applyFill="1" applyBorder="1" applyAlignment="1" applyProtection="1">
      <alignment horizontal="center"/>
      <protection/>
    </xf>
    <xf numFmtId="0" fontId="25" fillId="34" borderId="68" xfId="0" applyNumberFormat="1" applyFont="1" applyFill="1" applyBorder="1" applyAlignment="1" applyProtection="1">
      <alignment horizontal="center"/>
      <protection/>
    </xf>
    <xf numFmtId="0" fontId="25" fillId="34" borderId="21" xfId="0" applyNumberFormat="1" applyFont="1" applyFill="1" applyBorder="1" applyAlignment="1" applyProtection="1">
      <alignment horizontal="center"/>
      <protection/>
    </xf>
    <xf numFmtId="0" fontId="25" fillId="34" borderId="52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5" fillId="34" borderId="37" xfId="0" applyNumberFormat="1" applyFont="1" applyFill="1" applyBorder="1" applyAlignment="1" applyProtection="1">
      <alignment horizontal="center"/>
      <protection/>
    </xf>
    <xf numFmtId="0" fontId="25" fillId="34" borderId="67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center"/>
      <protection/>
    </xf>
    <xf numFmtId="0" fontId="19" fillId="34" borderId="47" xfId="0" applyNumberFormat="1" applyFont="1" applyFill="1" applyBorder="1" applyAlignment="1" applyProtection="1">
      <alignment horizontal="center"/>
      <protection/>
    </xf>
    <xf numFmtId="0" fontId="19" fillId="34" borderId="51" xfId="0" applyNumberFormat="1" applyFont="1" applyFill="1" applyBorder="1" applyAlignment="1" applyProtection="1">
      <alignment horizontal="center"/>
      <protection/>
    </xf>
    <xf numFmtId="0" fontId="19" fillId="34" borderId="48" xfId="0" applyNumberFormat="1" applyFont="1" applyFill="1" applyBorder="1" applyAlignment="1" applyProtection="1">
      <alignment horizontal="center"/>
      <protection/>
    </xf>
    <xf numFmtId="0" fontId="19" fillId="34" borderId="37" xfId="0" applyNumberFormat="1" applyFont="1" applyFill="1" applyBorder="1" applyAlignment="1" applyProtection="1">
      <alignment horizontal="center"/>
      <protection/>
    </xf>
    <xf numFmtId="0" fontId="19" fillId="34" borderId="19" xfId="0" applyNumberFormat="1" applyFont="1" applyFill="1" applyBorder="1" applyAlignment="1" applyProtection="1">
      <alignment horizontal="center"/>
      <protection/>
    </xf>
    <xf numFmtId="0" fontId="19" fillId="34" borderId="23" xfId="0" applyNumberFormat="1" applyFont="1" applyFill="1" applyBorder="1" applyAlignment="1" applyProtection="1">
      <alignment horizontal="center"/>
      <protection/>
    </xf>
    <xf numFmtId="0" fontId="19" fillId="34" borderId="67" xfId="0" applyNumberFormat="1" applyFont="1" applyFill="1" applyBorder="1" applyAlignment="1" applyProtection="1">
      <alignment horizontal="center"/>
      <protection/>
    </xf>
    <xf numFmtId="0" fontId="25" fillId="34" borderId="51" xfId="0" applyNumberFormat="1" applyFont="1" applyFill="1" applyBorder="1" applyAlignment="1" applyProtection="1">
      <alignment horizontal="center"/>
      <protection/>
    </xf>
    <xf numFmtId="0" fontId="25" fillId="34" borderId="19" xfId="0" applyNumberFormat="1" applyFont="1" applyFill="1" applyBorder="1" applyAlignment="1" applyProtection="1">
      <alignment horizontal="center"/>
      <protection/>
    </xf>
    <xf numFmtId="0" fontId="19" fillId="34" borderId="51" xfId="0" applyFont="1" applyFill="1" applyBorder="1" applyAlignment="1" applyProtection="1">
      <alignment horizontal="center"/>
      <protection/>
    </xf>
    <xf numFmtId="0" fontId="19" fillId="34" borderId="67" xfId="0" applyFont="1" applyFill="1" applyBorder="1" applyAlignment="1" applyProtection="1">
      <alignment horizontal="center"/>
      <protection/>
    </xf>
    <xf numFmtId="0" fontId="19" fillId="34" borderId="19" xfId="0" applyFont="1" applyFill="1" applyBorder="1" applyAlignment="1" applyProtection="1">
      <alignment horizontal="center"/>
      <protection/>
    </xf>
    <xf numFmtId="0" fontId="19" fillId="34" borderId="52" xfId="0" applyFont="1" applyFill="1" applyBorder="1" applyAlignment="1" applyProtection="1">
      <alignment horizontal="center"/>
      <protection/>
    </xf>
    <xf numFmtId="0" fontId="25" fillId="34" borderId="48" xfId="0" applyNumberFormat="1" applyFont="1" applyFill="1" applyBorder="1" applyAlignment="1" applyProtection="1">
      <alignment horizontal="center"/>
      <protection/>
    </xf>
    <xf numFmtId="0" fontId="25" fillId="34" borderId="23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3" xfId="0" applyFont="1" applyBorder="1" applyAlignment="1" applyProtection="1">
      <alignment horizontal="center" vertical="center"/>
      <protection/>
    </xf>
    <xf numFmtId="0" fontId="4" fillId="36" borderId="45" xfId="0" applyFont="1" applyFill="1" applyBorder="1" applyAlignment="1" applyProtection="1">
      <alignment horizontal="left"/>
      <protection locked="0"/>
    </xf>
    <xf numFmtId="0" fontId="4" fillId="36" borderId="73" xfId="0" applyFont="1" applyFill="1" applyBorder="1" applyAlignment="1" applyProtection="1">
      <alignment horizontal="left"/>
      <protection locked="0"/>
    </xf>
    <xf numFmtId="0" fontId="4" fillId="36" borderId="71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" fontId="36" fillId="0" borderId="80" xfId="0" applyNumberFormat="1" applyFont="1" applyBorder="1" applyAlignment="1" applyProtection="1">
      <alignment horizontal="center"/>
      <protection/>
    </xf>
    <xf numFmtId="1" fontId="36" fillId="0" borderId="81" xfId="0" applyNumberFormat="1" applyFont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25" fillId="0" borderId="15" xfId="0" applyNumberFormat="1" applyFont="1" applyBorder="1" applyAlignment="1" applyProtection="1">
      <alignment horizontal="center" vertical="center"/>
      <protection/>
    </xf>
    <xf numFmtId="0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9" xfId="0" applyNumberFormat="1" applyFont="1" applyBorder="1" applyAlignment="1" applyProtection="1">
      <alignment horizontal="center" vertical="center"/>
      <protection/>
    </xf>
    <xf numFmtId="0" fontId="25" fillId="0" borderId="18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7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/>
    </xf>
    <xf numFmtId="0" fontId="25" fillId="0" borderId="47" xfId="0" applyNumberFormat="1" applyFont="1" applyBorder="1" applyAlignment="1" applyProtection="1">
      <alignment horizontal="center" vertical="center"/>
      <protection/>
    </xf>
    <xf numFmtId="0" fontId="25" fillId="0" borderId="23" xfId="0" applyNumberFormat="1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center"/>
      <protection/>
    </xf>
    <xf numFmtId="0" fontId="25" fillId="34" borderId="14" xfId="0" applyNumberFormat="1" applyFont="1" applyFill="1" applyBorder="1" applyAlignment="1" applyProtection="1">
      <alignment horizontal="center"/>
      <protection/>
    </xf>
    <xf numFmtId="0" fontId="25" fillId="34" borderId="0" xfId="0" applyNumberFormat="1" applyFont="1" applyFill="1" applyBorder="1" applyAlignment="1" applyProtection="1">
      <alignment horizontal="center"/>
      <protection/>
    </xf>
    <xf numFmtId="0" fontId="25" fillId="34" borderId="47" xfId="0" applyNumberFormat="1" applyFont="1" applyFill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left" vertical="center" textRotation="90"/>
      <protection/>
    </xf>
    <xf numFmtId="0" fontId="3" fillId="0" borderId="40" xfId="0" applyFont="1" applyFill="1" applyBorder="1" applyAlignment="1" applyProtection="1">
      <alignment horizontal="left" vertical="center" textRotation="90"/>
      <protection/>
    </xf>
    <xf numFmtId="0" fontId="3" fillId="0" borderId="69" xfId="0" applyFont="1" applyFill="1" applyBorder="1" applyAlignment="1" applyProtection="1">
      <alignment horizontal="left" vertical="center" textRotation="90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/>
      <protection/>
    </xf>
    <xf numFmtId="0" fontId="2" fillId="0" borderId="73" xfId="0" applyFont="1" applyBorder="1" applyAlignment="1" applyProtection="1">
      <alignment/>
      <protection/>
    </xf>
    <xf numFmtId="0" fontId="2" fillId="0" borderId="71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 locked="0"/>
    </xf>
    <xf numFmtId="0" fontId="4" fillId="36" borderId="61" xfId="0" applyFont="1" applyFill="1" applyBorder="1" applyAlignment="1" applyProtection="1">
      <alignment horizontal="left"/>
      <protection locked="0"/>
    </xf>
    <xf numFmtId="0" fontId="4" fillId="36" borderId="12" xfId="0" applyFont="1" applyFill="1" applyBorder="1" applyAlignment="1" applyProtection="1">
      <alignment horizontal="left"/>
      <protection locked="0"/>
    </xf>
    <xf numFmtId="0" fontId="4" fillId="36" borderId="6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0" fillId="0" borderId="47" xfId="0" applyFont="1" applyBorder="1" applyAlignment="1" applyProtection="1">
      <alignment horizontal="center"/>
      <protection locked="0"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5" fillId="37" borderId="47" xfId="0" applyFont="1" applyFill="1" applyBorder="1" applyAlignment="1" applyProtection="1">
      <alignment horizontal="center" vertical="center"/>
      <protection/>
    </xf>
    <xf numFmtId="0" fontId="25" fillId="37" borderId="19" xfId="0" applyFont="1" applyFill="1" applyBorder="1" applyAlignment="1" applyProtection="1">
      <alignment horizontal="center" vertical="center"/>
      <protection/>
    </xf>
    <xf numFmtId="0" fontId="25" fillId="37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2" fillId="0" borderId="1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34" borderId="47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1" fontId="36" fillId="0" borderId="50" xfId="0" applyNumberFormat="1" applyFont="1" applyBorder="1" applyAlignment="1" applyProtection="1">
      <alignment horizontal="center"/>
      <protection/>
    </xf>
    <xf numFmtId="1" fontId="36" fillId="0" borderId="61" xfId="0" applyNumberFormat="1" applyFont="1" applyBorder="1" applyAlignment="1" applyProtection="1">
      <alignment horizontal="center"/>
      <protection/>
    </xf>
    <xf numFmtId="0" fontId="4" fillId="0" borderId="66" xfId="0" applyFont="1" applyBorder="1" applyAlignment="1">
      <alignment horizont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12" xfId="0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/>
    </xf>
    <xf numFmtId="16" fontId="28" fillId="33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horizontal="left" vertical="center"/>
      <protection/>
    </xf>
    <xf numFmtId="0" fontId="29" fillId="0" borderId="18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>
      <alignment horizontal="center" vertical="center"/>
    </xf>
    <xf numFmtId="0" fontId="35" fillId="34" borderId="13" xfId="0" applyNumberFormat="1" applyFont="1" applyFill="1" applyBorder="1" applyAlignment="1" applyProtection="1">
      <alignment horizontal="center" vertical="center"/>
      <protection/>
    </xf>
    <xf numFmtId="0" fontId="35" fillId="34" borderId="50" xfId="0" applyNumberFormat="1" applyFont="1" applyFill="1" applyBorder="1" applyAlignment="1" applyProtection="1">
      <alignment horizontal="center" vertical="center"/>
      <protection/>
    </xf>
    <xf numFmtId="0" fontId="35" fillId="34" borderId="15" xfId="0" applyNumberFormat="1" applyFont="1" applyFill="1" applyBorder="1" applyAlignment="1" applyProtection="1">
      <alignment horizontal="center" vertical="center"/>
      <protection/>
    </xf>
    <xf numFmtId="0" fontId="35" fillId="34" borderId="59" xfId="0" applyNumberFormat="1" applyFont="1" applyFill="1" applyBorder="1" applyAlignment="1" applyProtection="1">
      <alignment horizontal="center" vertical="center"/>
      <protection/>
    </xf>
    <xf numFmtId="0" fontId="35" fillId="34" borderId="13" xfId="0" applyFont="1" applyFill="1" applyBorder="1" applyAlignment="1" applyProtection="1">
      <alignment horizontal="center" vertical="center"/>
      <protection/>
    </xf>
    <xf numFmtId="0" fontId="35" fillId="34" borderId="50" xfId="0" applyFont="1" applyFill="1" applyBorder="1" applyAlignment="1" applyProtection="1">
      <alignment horizontal="center" vertical="center"/>
      <protection/>
    </xf>
    <xf numFmtId="0" fontId="35" fillId="34" borderId="15" xfId="0" applyFont="1" applyFill="1" applyBorder="1" applyAlignment="1" applyProtection="1">
      <alignment horizontal="center" vertical="center"/>
      <protection/>
    </xf>
    <xf numFmtId="0" fontId="35" fillId="34" borderId="59" xfId="0" applyFont="1" applyFill="1" applyBorder="1" applyAlignment="1" applyProtection="1">
      <alignment horizontal="center" vertical="center"/>
      <protection/>
    </xf>
    <xf numFmtId="0" fontId="37" fillId="34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5</xdr:col>
      <xdr:colOff>476250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6675"/>
          <a:ext cx="10191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28575</xdr:rowOff>
    </xdr:from>
    <xdr:to>
      <xdr:col>5</xdr:col>
      <xdr:colOff>209550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8575"/>
          <a:ext cx="13620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showGridLines="0" zoomScalePageLayoutView="0" workbookViewId="0" topLeftCell="A1">
      <selection activeCell="Q14" sqref="Q14"/>
    </sheetView>
  </sheetViews>
  <sheetFormatPr defaultColWidth="9.140625" defaultRowHeight="12.75"/>
  <sheetData>
    <row r="1" spans="1:256" ht="20.25" customHeight="1">
      <c r="A1" s="482" t="s">
        <v>174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IV1" t="s">
        <v>0</v>
      </c>
    </row>
    <row r="2" spans="1:14" ht="18" customHeight="1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84" t="s">
        <v>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2.75">
      <c r="A5" s="478" t="s">
        <v>156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ht="12.75">
      <c r="A6" s="478" t="s">
        <v>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ht="12.75">
      <c r="A7" s="478" t="s">
        <v>155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ht="12.75">
      <c r="A8" s="478" t="s">
        <v>4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</row>
    <row r="10" spans="1:14" ht="12.75">
      <c r="A10" s="167" t="s">
        <v>5</v>
      </c>
      <c r="B10" s="167"/>
      <c r="C10" s="166"/>
      <c r="D10" s="166"/>
      <c r="E10" s="167"/>
      <c r="F10" s="166"/>
      <c r="G10" s="167"/>
      <c r="H10" s="166"/>
      <c r="I10" s="167"/>
      <c r="J10" s="167"/>
      <c r="K10" s="167"/>
      <c r="L10" s="167"/>
      <c r="M10" s="167"/>
      <c r="N10" s="167"/>
    </row>
    <row r="11" spans="1:14" ht="12.75">
      <c r="A11" s="478" t="s">
        <v>6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</row>
    <row r="12" spans="1:14" ht="12.75">
      <c r="A12" s="478" t="s">
        <v>7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</row>
    <row r="13" spans="1:14" ht="12.75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</row>
    <row r="14" spans="1:14" ht="12.75">
      <c r="A14" s="481" t="s">
        <v>8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</row>
    <row r="15" spans="1:14" ht="12.75">
      <c r="A15" s="478" t="s">
        <v>9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</row>
    <row r="16" spans="1:14" ht="12.75">
      <c r="A16" s="478" t="s">
        <v>10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</row>
    <row r="17" spans="1:14" ht="12.75">
      <c r="A17" s="478" t="s">
        <v>11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</row>
    <row r="18" spans="1:14" ht="12.75">
      <c r="A18" s="480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</row>
    <row r="19" spans="1:14" ht="12.75">
      <c r="A19" s="478" t="s">
        <v>12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</row>
    <row r="20" spans="1:14" ht="12.75">
      <c r="A20" s="478" t="s">
        <v>13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</row>
    <row r="21" spans="1:14" ht="12.75">
      <c r="A21" s="478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</row>
    <row r="22" spans="1:14" ht="12.75">
      <c r="A22" s="479" t="s">
        <v>14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ht="12.75">
      <c r="A23" s="478" t="s">
        <v>175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</row>
    <row r="24" spans="1:6" ht="12.75">
      <c r="A24" s="476" t="s">
        <v>177</v>
      </c>
      <c r="B24" s="476"/>
      <c r="C24" s="476"/>
      <c r="D24" s="476"/>
      <c r="E24" s="476"/>
      <c r="F24" s="476"/>
    </row>
    <row r="25" spans="1:14" ht="12.75">
      <c r="A25" s="476" t="s">
        <v>176</v>
      </c>
      <c r="B25" s="476"/>
      <c r="C25" s="476"/>
      <c r="D25" s="476"/>
      <c r="E25" s="476"/>
      <c r="F25" s="476"/>
      <c r="G25" s="476"/>
      <c r="H25" s="476"/>
      <c r="K25" s="476"/>
      <c r="L25" s="476"/>
      <c r="M25" s="476"/>
      <c r="N25" s="476"/>
    </row>
    <row r="26" spans="1:14" ht="12.75">
      <c r="A26" s="478" t="s">
        <v>15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</row>
    <row r="27" spans="1:14" ht="12.75">
      <c r="A27" s="478" t="s">
        <v>16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</row>
    <row r="28" spans="1:14" ht="12.75">
      <c r="A28" s="478" t="s">
        <v>17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</row>
    <row r="29" spans="1:14" ht="12.75">
      <c r="A29" s="2" t="s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</row>
  </sheetData>
  <sheetProtection password="E3E8" sheet="1"/>
  <mergeCells count="24">
    <mergeCell ref="A8:N8"/>
    <mergeCell ref="A15:N15"/>
    <mergeCell ref="A1:N1"/>
    <mergeCell ref="A2:N2"/>
    <mergeCell ref="A4:N4"/>
    <mergeCell ref="A5:N5"/>
    <mergeCell ref="A6:N6"/>
    <mergeCell ref="A7:N7"/>
    <mergeCell ref="A30:N30"/>
    <mergeCell ref="A11:N11"/>
    <mergeCell ref="A12:N12"/>
    <mergeCell ref="A26:N26"/>
    <mergeCell ref="A14:N14"/>
    <mergeCell ref="A16:N16"/>
    <mergeCell ref="A13:N13"/>
    <mergeCell ref="A17:N17"/>
    <mergeCell ref="A18:N18"/>
    <mergeCell ref="A19:N19"/>
    <mergeCell ref="A27:N27"/>
    <mergeCell ref="A28:N28"/>
    <mergeCell ref="A20:N20"/>
    <mergeCell ref="A21:N21"/>
    <mergeCell ref="A22:N22"/>
    <mergeCell ref="A23:N23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9">
      <selection activeCell="H32" sqref="H32"/>
    </sheetView>
  </sheetViews>
  <sheetFormatPr defaultColWidth="9.140625" defaultRowHeight="12.75"/>
  <cols>
    <col min="1" max="1" width="16.7109375" style="165" customWidth="1"/>
    <col min="2" max="9" width="9.7109375" style="165" customWidth="1"/>
    <col min="10" max="16384" width="9.140625" style="165" customWidth="1"/>
  </cols>
  <sheetData>
    <row r="1" ht="12.75">
      <c r="A1" s="200" t="s">
        <v>134</v>
      </c>
    </row>
    <row r="2" ht="12.75">
      <c r="A2" s="200" t="s">
        <v>135</v>
      </c>
    </row>
    <row r="3" ht="12.75">
      <c r="A3" s="200" t="s">
        <v>136</v>
      </c>
    </row>
    <row r="4" spans="1:2" ht="12.75">
      <c r="A4" s="200" t="s">
        <v>137</v>
      </c>
      <c r="B4" s="252"/>
    </row>
    <row r="5" ht="12.75">
      <c r="A5" s="200" t="s">
        <v>138</v>
      </c>
    </row>
    <row r="6" ht="12.75">
      <c r="A6" s="179"/>
    </row>
    <row r="7" ht="12.75">
      <c r="A7" s="200" t="s">
        <v>139</v>
      </c>
    </row>
    <row r="8" ht="12.75">
      <c r="A8" s="200" t="s">
        <v>140</v>
      </c>
    </row>
    <row r="9" ht="12.75">
      <c r="A9" s="200" t="s">
        <v>141</v>
      </c>
    </row>
    <row r="10" ht="12.75">
      <c r="A10" s="200" t="s">
        <v>142</v>
      </c>
    </row>
    <row r="11" ht="12.75">
      <c r="A11" s="200" t="s">
        <v>143</v>
      </c>
    </row>
    <row r="12" spans="1:5" ht="12.75">
      <c r="A12" s="200" t="s">
        <v>144</v>
      </c>
      <c r="B12" s="239"/>
      <c r="C12" s="239"/>
      <c r="D12" s="239"/>
      <c r="E12" s="239"/>
    </row>
    <row r="13" ht="12.75">
      <c r="A13" s="179">
        <v>1</v>
      </c>
    </row>
    <row r="14" ht="12.75">
      <c r="A14" s="179">
        <v>2</v>
      </c>
    </row>
    <row r="15" ht="12.75">
      <c r="A15" s="179">
        <v>3</v>
      </c>
    </row>
    <row r="16" ht="12.75">
      <c r="A16" s="179">
        <v>4</v>
      </c>
    </row>
    <row r="17" ht="12.75">
      <c r="A17" s="179"/>
    </row>
    <row r="18" ht="12.75">
      <c r="A18" s="200" t="s">
        <v>145</v>
      </c>
    </row>
    <row r="19" ht="12.75">
      <c r="A19" s="200" t="s">
        <v>146</v>
      </c>
    </row>
    <row r="20" ht="12.75">
      <c r="A20" s="200" t="s">
        <v>147</v>
      </c>
    </row>
    <row r="21" ht="12.75">
      <c r="A21" s="200" t="s">
        <v>148</v>
      </c>
    </row>
    <row r="22" ht="12.75">
      <c r="A22" s="200" t="s">
        <v>149</v>
      </c>
    </row>
    <row r="23" spans="1:5" ht="12.75">
      <c r="A23" s="200" t="s">
        <v>144</v>
      </c>
      <c r="B23" s="239"/>
      <c r="C23" s="239"/>
      <c r="D23" s="239"/>
      <c r="E23" s="239"/>
    </row>
    <row r="24" ht="12.75">
      <c r="A24" s="179">
        <v>1</v>
      </c>
    </row>
    <row r="25" ht="12.75">
      <c r="A25" s="179">
        <v>2</v>
      </c>
    </row>
    <row r="26" ht="12.75">
      <c r="A26" s="179">
        <v>3</v>
      </c>
    </row>
    <row r="27" ht="12.75">
      <c r="A27" s="179">
        <v>4</v>
      </c>
    </row>
    <row r="28" ht="12.75">
      <c r="A28" s="179"/>
    </row>
    <row r="29" spans="1:4" ht="12.75">
      <c r="A29" s="200" t="s">
        <v>150</v>
      </c>
      <c r="B29" s="253"/>
      <c r="C29" s="253"/>
      <c r="D29" s="253"/>
    </row>
    <row r="30" spans="1:4" ht="12.75">
      <c r="A30" s="200" t="s">
        <v>151</v>
      </c>
      <c r="B30" s="253"/>
      <c r="C30" s="253"/>
      <c r="D30" s="253"/>
    </row>
    <row r="31" spans="1:4" ht="12.75">
      <c r="A31" s="200" t="s">
        <v>152</v>
      </c>
      <c r="B31" s="253"/>
      <c r="C31" s="253"/>
      <c r="D31" s="253"/>
    </row>
    <row r="32" spans="1:4" ht="12.75">
      <c r="A32" s="200" t="s">
        <v>153</v>
      </c>
      <c r="B32" s="253"/>
      <c r="C32" s="253"/>
      <c r="D32" s="253"/>
    </row>
    <row r="33" spans="1:4" ht="12.75">
      <c r="A33" s="200" t="s">
        <v>154</v>
      </c>
      <c r="B33" s="253"/>
      <c r="C33" s="253"/>
      <c r="D33" s="253"/>
    </row>
    <row r="34" spans="1:5" ht="12.75">
      <c r="A34" s="200" t="s">
        <v>144</v>
      </c>
      <c r="B34" s="254"/>
      <c r="C34" s="254"/>
      <c r="D34" s="254"/>
      <c r="E34" s="239"/>
    </row>
    <row r="35" spans="1:3" ht="12.75">
      <c r="A35" s="179">
        <v>1</v>
      </c>
      <c r="B35" s="477"/>
      <c r="C35" s="477"/>
    </row>
    <row r="36" spans="1:3" ht="12.75">
      <c r="A36" s="179">
        <v>2</v>
      </c>
      <c r="B36" s="253"/>
      <c r="C36" s="253"/>
    </row>
    <row r="37" spans="1:3" ht="12.75">
      <c r="A37" s="179">
        <v>3</v>
      </c>
      <c r="B37" s="253"/>
      <c r="C37" s="253"/>
    </row>
    <row r="38" spans="1:3" ht="12.75">
      <c r="A38" s="179">
        <v>4</v>
      </c>
      <c r="B38" s="253"/>
      <c r="C38" s="253"/>
    </row>
    <row r="39" ht="12.75">
      <c r="A39" s="179"/>
    </row>
    <row r="40" ht="12.75">
      <c r="A40" s="200"/>
    </row>
    <row r="41" ht="12.75">
      <c r="A41" s="200"/>
    </row>
    <row r="42" ht="12.75">
      <c r="A42" s="200"/>
    </row>
    <row r="43" ht="12.75">
      <c r="A43" s="200"/>
    </row>
    <row r="44" ht="12.75">
      <c r="A44" s="200"/>
    </row>
    <row r="45" spans="1:5" ht="12.75">
      <c r="A45" s="200"/>
      <c r="B45" s="239"/>
      <c r="C45" s="239"/>
      <c r="D45" s="239"/>
      <c r="E45" s="239"/>
    </row>
    <row r="46" ht="12.75">
      <c r="A46" s="179"/>
    </row>
    <row r="47" ht="12.75">
      <c r="A47" s="179"/>
    </row>
    <row r="48" ht="12.75">
      <c r="A48" s="179"/>
    </row>
    <row r="49" ht="12.75">
      <c r="A49" s="179"/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5"/>
  <sheetViews>
    <sheetView showGridLines="0" zoomScale="70" zoomScaleNormal="70" zoomScaleSheetLayoutView="100" zoomScalePageLayoutView="0" workbookViewId="0" topLeftCell="A1">
      <selection activeCell="R22" sqref="R22:T22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customHeight="1">
      <c r="A2" s="201" t="s">
        <v>19</v>
      </c>
      <c r="B2" s="111"/>
      <c r="C2" s="202">
        <f>'Holdanmeldelse Net'!B1</f>
        <v>0</v>
      </c>
      <c r="D2" s="111"/>
      <c r="E2" s="203" t="s">
        <v>20</v>
      </c>
      <c r="F2" s="204">
        <f>'Holdanmeldelse Net'!B9</f>
        <v>0</v>
      </c>
      <c r="G2" s="205"/>
      <c r="H2" s="111"/>
      <c r="I2" s="111"/>
      <c r="J2" s="111"/>
      <c r="K2" s="378"/>
      <c r="L2" s="485" t="s">
        <v>21</v>
      </c>
      <c r="M2" s="486"/>
      <c r="N2" s="485" t="s">
        <v>22</v>
      </c>
      <c r="O2" s="487"/>
      <c r="P2" s="486"/>
      <c r="Q2" s="111"/>
      <c r="R2" s="111"/>
      <c r="S2" s="111"/>
      <c r="T2" s="111"/>
      <c r="U2" s="111"/>
    </row>
    <row r="3" spans="1:28" ht="17.25" customHeight="1">
      <c r="A3" s="111"/>
      <c r="B3" s="206"/>
      <c r="C3" s="126"/>
      <c r="D3" s="126"/>
      <c r="E3" s="111"/>
      <c r="F3" s="111"/>
      <c r="G3" s="111"/>
      <c r="H3" s="111"/>
      <c r="I3" s="111"/>
      <c r="J3" s="111"/>
      <c r="K3" s="379" t="s">
        <v>23</v>
      </c>
      <c r="L3" s="488">
        <f>'Holdanmeldelse Net'!B7</f>
        <v>0</v>
      </c>
      <c r="M3" s="490"/>
      <c r="N3" s="488">
        <f>'Holdanmeldelse Net'!B8</f>
        <v>0</v>
      </c>
      <c r="O3" s="489"/>
      <c r="P3" s="490"/>
      <c r="Q3" s="111"/>
      <c r="R3" s="111"/>
      <c r="S3" s="111"/>
      <c r="T3" s="111"/>
      <c r="U3" s="111"/>
      <c r="W3" s="9"/>
      <c r="X3" s="9"/>
      <c r="Z3" s="10"/>
      <c r="AA3" s="11"/>
      <c r="AB3" s="11"/>
    </row>
    <row r="4" spans="1:23" ht="16.5" customHeight="1">
      <c r="A4" s="491" t="s">
        <v>24</v>
      </c>
      <c r="B4" s="491"/>
      <c r="C4" s="492">
        <f>'Holdanmeldelse Net'!B5</f>
        <v>0</v>
      </c>
      <c r="D4" s="492"/>
      <c r="E4" s="492"/>
      <c r="F4" s="492"/>
      <c r="G4" s="111"/>
      <c r="H4" s="111"/>
      <c r="I4" s="111"/>
      <c r="J4" s="111"/>
      <c r="K4" s="379" t="s">
        <v>25</v>
      </c>
      <c r="L4" s="488">
        <f>'Holdanmeldelse Net'!B18</f>
        <v>0</v>
      </c>
      <c r="M4" s="490"/>
      <c r="N4" s="488">
        <f>'Holdanmeldelse Net'!B19</f>
        <v>0</v>
      </c>
      <c r="O4" s="489"/>
      <c r="P4" s="490"/>
      <c r="Q4" s="111"/>
      <c r="R4" s="111"/>
      <c r="S4" s="111"/>
      <c r="T4" s="111"/>
      <c r="U4" s="111"/>
      <c r="W4" s="9"/>
    </row>
    <row r="5" spans="1:21" ht="18" customHeight="1">
      <c r="A5" s="111"/>
      <c r="B5" s="111"/>
      <c r="C5" s="493"/>
      <c r="D5" s="493"/>
      <c r="E5" s="111"/>
      <c r="F5" s="168"/>
      <c r="G5" s="111"/>
      <c r="H5" s="111"/>
      <c r="I5" s="111"/>
      <c r="J5" s="111"/>
      <c r="K5" s="379" t="s">
        <v>26</v>
      </c>
      <c r="L5" s="488">
        <f>'Holdanmeldelse Net'!B29</f>
        <v>0</v>
      </c>
      <c r="M5" s="490"/>
      <c r="N5" s="488">
        <f>'Holdanmeldelse Net'!B30</f>
        <v>0</v>
      </c>
      <c r="O5" s="489"/>
      <c r="P5" s="490"/>
      <c r="Q5" s="111"/>
      <c r="R5" s="111"/>
      <c r="S5" s="111"/>
      <c r="T5" s="111"/>
      <c r="U5" s="111"/>
    </row>
    <row r="6" spans="1:21" ht="18.75" customHeight="1">
      <c r="A6" s="491" t="s">
        <v>27</v>
      </c>
      <c r="B6" s="491"/>
      <c r="C6" s="494">
        <f>'Holdanmeldelse Net'!B3</f>
        <v>0</v>
      </c>
      <c r="D6" s="494"/>
      <c r="E6" s="494"/>
      <c r="F6" s="207" t="s">
        <v>28</v>
      </c>
      <c r="G6" s="495">
        <f>'Holdanmeldelse Net'!B4</f>
        <v>0</v>
      </c>
      <c r="H6" s="495"/>
      <c r="I6" s="208"/>
      <c r="J6" s="154"/>
      <c r="K6" s="205"/>
      <c r="L6" s="496"/>
      <c r="M6" s="496"/>
      <c r="N6" s="496"/>
      <c r="O6" s="496"/>
      <c r="P6" s="496"/>
      <c r="Q6" s="111"/>
      <c r="R6" s="111"/>
      <c r="S6" s="111"/>
      <c r="T6" s="111"/>
      <c r="U6" s="111"/>
    </row>
    <row r="7" spans="1:21" ht="12.75" customHeight="1" thickBot="1">
      <c r="A7" s="111"/>
      <c r="B7" s="111"/>
      <c r="C7" s="111"/>
      <c r="D7" s="111"/>
      <c r="E7" s="111"/>
      <c r="F7" s="111"/>
      <c r="G7" s="111"/>
      <c r="H7" s="112"/>
      <c r="I7" s="112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</row>
    <row r="8" spans="1:21" ht="15.75" customHeight="1">
      <c r="A8" s="505" t="s">
        <v>166</v>
      </c>
      <c r="B8" s="209"/>
      <c r="C8" s="210"/>
      <c r="D8" s="508" t="s">
        <v>29</v>
      </c>
      <c r="E8" s="509"/>
      <c r="F8" s="509"/>
      <c r="G8" s="510"/>
      <c r="H8" s="211" t="s">
        <v>30</v>
      </c>
      <c r="I8" s="212" t="s">
        <v>31</v>
      </c>
      <c r="J8" s="514" t="s">
        <v>32</v>
      </c>
      <c r="K8" s="516" t="s">
        <v>167</v>
      </c>
      <c r="L8" s="209"/>
      <c r="M8" s="210"/>
      <c r="N8" s="508" t="s">
        <v>29</v>
      </c>
      <c r="O8" s="509"/>
      <c r="P8" s="509"/>
      <c r="Q8" s="510"/>
      <c r="R8" s="213" t="s">
        <v>30</v>
      </c>
      <c r="S8" s="212" t="s">
        <v>31</v>
      </c>
      <c r="T8" s="497" t="s">
        <v>32</v>
      </c>
      <c r="U8" s="111"/>
    </row>
    <row r="9" spans="1:31" ht="15.75" customHeight="1" thickBot="1">
      <c r="A9" s="506"/>
      <c r="B9" s="214"/>
      <c r="C9" s="215" t="s">
        <v>33</v>
      </c>
      <c r="D9" s="511"/>
      <c r="E9" s="512"/>
      <c r="F9" s="512"/>
      <c r="G9" s="513"/>
      <c r="H9" s="216" t="s">
        <v>34</v>
      </c>
      <c r="I9" s="217" t="s">
        <v>35</v>
      </c>
      <c r="J9" s="515"/>
      <c r="K9" s="517"/>
      <c r="L9" s="214"/>
      <c r="M9" s="215" t="s">
        <v>33</v>
      </c>
      <c r="N9" s="511"/>
      <c r="O9" s="512"/>
      <c r="P9" s="512"/>
      <c r="Q9" s="513"/>
      <c r="R9" s="216" t="s">
        <v>34</v>
      </c>
      <c r="S9" s="217" t="s">
        <v>35</v>
      </c>
      <c r="T9" s="498"/>
      <c r="U9" s="182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506"/>
      <c r="B10" s="218">
        <v>1</v>
      </c>
      <c r="C10" s="219">
        <f>'Holdanmeldelse Net'!B13</f>
        <v>0</v>
      </c>
      <c r="D10" s="499">
        <f>'Holdanmeldelse Net'!C13</f>
        <v>0</v>
      </c>
      <c r="E10" s="500"/>
      <c r="F10" s="500"/>
      <c r="G10" s="501"/>
      <c r="H10" s="220" t="s">
        <v>36</v>
      </c>
      <c r="I10" s="221" t="s">
        <v>36</v>
      </c>
      <c r="J10" s="222"/>
      <c r="K10" s="517"/>
      <c r="L10" s="218">
        <v>1</v>
      </c>
      <c r="M10" s="219">
        <f>'Holdanmeldelse Net'!B24</f>
        <v>0</v>
      </c>
      <c r="N10" s="502">
        <f>'Holdanmeldelse Net'!C24</f>
        <v>0</v>
      </c>
      <c r="O10" s="503"/>
      <c r="P10" s="503"/>
      <c r="Q10" s="504"/>
      <c r="R10" s="221" t="s">
        <v>36</v>
      </c>
      <c r="S10" s="221" t="s">
        <v>36</v>
      </c>
      <c r="T10" s="223"/>
      <c r="U10" s="224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506"/>
      <c r="B11" s="218">
        <v>2</v>
      </c>
      <c r="C11" s="219">
        <f>'Holdanmeldelse Net'!B14</f>
        <v>0</v>
      </c>
      <c r="D11" s="499">
        <f>'Holdanmeldelse Net'!C14</f>
        <v>0</v>
      </c>
      <c r="E11" s="500"/>
      <c r="F11" s="500"/>
      <c r="G11" s="501"/>
      <c r="H11" s="220" t="s">
        <v>36</v>
      </c>
      <c r="I11" s="221" t="s">
        <v>36</v>
      </c>
      <c r="J11" s="222"/>
      <c r="K11" s="517"/>
      <c r="L11" s="218">
        <v>2</v>
      </c>
      <c r="M11" s="219">
        <f>'Holdanmeldelse Net'!B25</f>
        <v>0</v>
      </c>
      <c r="N11" s="502">
        <f>'Holdanmeldelse Net'!C25</f>
        <v>0</v>
      </c>
      <c r="O11" s="503"/>
      <c r="P11" s="503"/>
      <c r="Q11" s="504"/>
      <c r="R11" s="221" t="s">
        <v>36</v>
      </c>
      <c r="S11" s="221" t="s">
        <v>36</v>
      </c>
      <c r="T11" s="223"/>
      <c r="U11" s="224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506"/>
      <c r="B12" s="218">
        <v>3</v>
      </c>
      <c r="C12" s="219">
        <f>'Holdanmeldelse Net'!B15</f>
        <v>0</v>
      </c>
      <c r="D12" s="499">
        <f>'Holdanmeldelse Net'!C15</f>
        <v>0</v>
      </c>
      <c r="E12" s="500"/>
      <c r="F12" s="500"/>
      <c r="G12" s="501"/>
      <c r="H12" s="220" t="s">
        <v>36</v>
      </c>
      <c r="I12" s="221" t="s">
        <v>36</v>
      </c>
      <c r="J12" s="222"/>
      <c r="K12" s="517"/>
      <c r="L12" s="218">
        <v>3</v>
      </c>
      <c r="M12" s="219">
        <f>'Holdanmeldelse Net'!B26</f>
        <v>0</v>
      </c>
      <c r="N12" s="502">
        <f>'Holdanmeldelse Net'!C26</f>
        <v>0</v>
      </c>
      <c r="O12" s="503"/>
      <c r="P12" s="503"/>
      <c r="Q12" s="504"/>
      <c r="R12" s="221" t="s">
        <v>36</v>
      </c>
      <c r="S12" s="221" t="s">
        <v>36</v>
      </c>
      <c r="T12" s="223"/>
      <c r="U12" s="224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506"/>
      <c r="B13" s="218">
        <v>4</v>
      </c>
      <c r="C13" s="219">
        <f>'Holdanmeldelse Net'!B16</f>
        <v>0</v>
      </c>
      <c r="D13" s="499">
        <f>'Holdanmeldelse Net'!C16</f>
        <v>0</v>
      </c>
      <c r="E13" s="500"/>
      <c r="F13" s="500"/>
      <c r="G13" s="501"/>
      <c r="H13" s="220" t="s">
        <v>36</v>
      </c>
      <c r="I13" s="221" t="s">
        <v>36</v>
      </c>
      <c r="J13" s="222"/>
      <c r="K13" s="517"/>
      <c r="L13" s="218">
        <v>4</v>
      </c>
      <c r="M13" s="219">
        <f>'Holdanmeldelse Net'!B27</f>
        <v>0</v>
      </c>
      <c r="N13" s="502">
        <f>'Holdanmeldelse Net'!C27</f>
        <v>0</v>
      </c>
      <c r="O13" s="503"/>
      <c r="P13" s="503"/>
      <c r="Q13" s="504"/>
      <c r="R13" s="221" t="s">
        <v>36</v>
      </c>
      <c r="S13" s="221" t="s">
        <v>36</v>
      </c>
      <c r="T13" s="223"/>
      <c r="U13" s="224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506"/>
      <c r="B14" s="225" t="s">
        <v>37</v>
      </c>
      <c r="C14" s="226"/>
      <c r="D14" s="502">
        <f>'Holdanmeldelse Net'!B11</f>
        <v>0</v>
      </c>
      <c r="E14" s="503"/>
      <c r="F14" s="503"/>
      <c r="G14" s="504"/>
      <c r="H14" s="520"/>
      <c r="I14" s="521"/>
      <c r="J14" s="522"/>
      <c r="K14" s="517"/>
      <c r="L14" s="225" t="s">
        <v>37</v>
      </c>
      <c r="M14" s="372"/>
      <c r="N14" s="523">
        <f>'Holdanmeldelse Net'!B22</f>
        <v>0</v>
      </c>
      <c r="O14" s="524"/>
      <c r="P14" s="524"/>
      <c r="Q14" s="525"/>
      <c r="R14" s="527"/>
      <c r="S14" s="528"/>
      <c r="T14" s="529"/>
      <c r="U14" s="530"/>
      <c r="V14" s="526"/>
      <c r="W14" s="526"/>
      <c r="X14" s="526"/>
      <c r="Y14" s="526"/>
      <c r="Z14" s="526"/>
      <c r="AA14" s="20"/>
      <c r="AB14" s="20"/>
      <c r="AC14" s="526"/>
      <c r="AD14" s="20"/>
      <c r="AE14" s="20"/>
    </row>
    <row r="15" spans="1:31" ht="26.25" customHeight="1" thickBot="1">
      <c r="A15" s="507"/>
      <c r="B15" s="227"/>
      <c r="C15" s="228"/>
      <c r="D15" s="531" t="s">
        <v>38</v>
      </c>
      <c r="E15" s="531"/>
      <c r="F15" s="531"/>
      <c r="G15" s="531"/>
      <c r="H15" s="229"/>
      <c r="I15" s="230"/>
      <c r="J15" s="231"/>
      <c r="K15" s="518"/>
      <c r="L15" s="373"/>
      <c r="M15" s="374"/>
      <c r="N15" s="519" t="s">
        <v>38</v>
      </c>
      <c r="O15" s="519"/>
      <c r="P15" s="519"/>
      <c r="Q15" s="519"/>
      <c r="R15" s="375"/>
      <c r="S15" s="376"/>
      <c r="T15" s="377"/>
      <c r="U15" s="530"/>
      <c r="V15" s="526"/>
      <c r="W15" s="526"/>
      <c r="X15" s="526"/>
      <c r="Y15" s="526"/>
      <c r="Z15" s="526"/>
      <c r="AA15" s="20"/>
      <c r="AB15" s="20"/>
      <c r="AC15" s="526"/>
      <c r="AD15" s="20"/>
      <c r="AE15" s="20"/>
    </row>
    <row r="16" spans="1:31" ht="15.75" customHeight="1">
      <c r="A16" s="505" t="s">
        <v>168</v>
      </c>
      <c r="B16" s="209"/>
      <c r="C16" s="210"/>
      <c r="D16" s="508" t="s">
        <v>29</v>
      </c>
      <c r="E16" s="509"/>
      <c r="F16" s="509"/>
      <c r="G16" s="510"/>
      <c r="H16" s="213" t="s">
        <v>30</v>
      </c>
      <c r="I16" s="212" t="s">
        <v>31</v>
      </c>
      <c r="J16" s="497" t="s">
        <v>32</v>
      </c>
      <c r="K16" s="534"/>
      <c r="L16" s="126"/>
      <c r="M16" s="126"/>
      <c r="N16" s="512"/>
      <c r="O16" s="512"/>
      <c r="P16" s="512"/>
      <c r="Q16" s="512"/>
      <c r="R16" s="368"/>
      <c r="S16" s="368"/>
      <c r="T16" s="536"/>
      <c r="U16" s="182"/>
      <c r="V16" s="14"/>
      <c r="W16" s="14"/>
      <c r="X16" s="14"/>
      <c r="Y16" s="14"/>
      <c r="Z16" s="14"/>
      <c r="AA16" s="15"/>
      <c r="AB16" s="15"/>
      <c r="AC16" s="14"/>
      <c r="AD16" s="15"/>
      <c r="AE16" s="15"/>
    </row>
    <row r="17" spans="1:31" ht="15.75" customHeight="1" thickBot="1">
      <c r="A17" s="506"/>
      <c r="B17" s="214"/>
      <c r="C17" s="215" t="s">
        <v>33</v>
      </c>
      <c r="D17" s="511"/>
      <c r="E17" s="512"/>
      <c r="F17" s="512"/>
      <c r="G17" s="513"/>
      <c r="H17" s="216" t="s">
        <v>34</v>
      </c>
      <c r="I17" s="217" t="s">
        <v>35</v>
      </c>
      <c r="J17" s="498"/>
      <c r="K17" s="535"/>
      <c r="L17" s="364"/>
      <c r="M17" s="233"/>
      <c r="N17" s="512"/>
      <c r="O17" s="512"/>
      <c r="P17" s="512"/>
      <c r="Q17" s="512"/>
      <c r="R17" s="368"/>
      <c r="S17" s="368"/>
      <c r="T17" s="536"/>
      <c r="U17" s="224"/>
      <c r="V17" s="17"/>
      <c r="W17" s="17"/>
      <c r="X17" s="17"/>
      <c r="Y17" s="17"/>
      <c r="Z17" s="17"/>
      <c r="AA17" s="21"/>
      <c r="AB17" s="21"/>
      <c r="AC17" s="17"/>
      <c r="AD17" s="21"/>
      <c r="AE17" s="21"/>
    </row>
    <row r="18" spans="1:31" ht="22.5" customHeight="1" thickBot="1">
      <c r="A18" s="506"/>
      <c r="B18" s="218">
        <v>1</v>
      </c>
      <c r="C18" s="219">
        <f>'Holdanmeldelse Net'!B35</f>
        <v>0</v>
      </c>
      <c r="D18" s="499">
        <f>'Holdanmeldelse Net'!C35</f>
        <v>0</v>
      </c>
      <c r="E18" s="500"/>
      <c r="F18" s="500"/>
      <c r="G18" s="501"/>
      <c r="H18" s="221" t="s">
        <v>36</v>
      </c>
      <c r="I18" s="221" t="s">
        <v>36</v>
      </c>
      <c r="J18" s="223"/>
      <c r="K18" s="535"/>
      <c r="L18" s="364"/>
      <c r="M18" s="380"/>
      <c r="N18" s="532"/>
      <c r="O18" s="532"/>
      <c r="P18" s="532"/>
      <c r="Q18" s="532"/>
      <c r="R18" s="371" t="s">
        <v>36</v>
      </c>
      <c r="S18" s="371" t="s">
        <v>36</v>
      </c>
      <c r="T18" s="238"/>
      <c r="U18" s="224"/>
      <c r="V18" s="17"/>
      <c r="W18" s="17"/>
      <c r="X18" s="17"/>
      <c r="Y18" s="17"/>
      <c r="Z18" s="22"/>
      <c r="AA18" s="23"/>
      <c r="AB18" s="23"/>
      <c r="AC18" s="22"/>
      <c r="AD18" s="23"/>
      <c r="AE18" s="23"/>
    </row>
    <row r="19" spans="1:31" ht="22.5" customHeight="1" thickBot="1">
      <c r="A19" s="506"/>
      <c r="B19" s="218">
        <v>2</v>
      </c>
      <c r="C19" s="219">
        <f>'Holdanmeldelse Net'!B36</f>
        <v>0</v>
      </c>
      <c r="D19" s="499">
        <f>'Holdanmeldelse Net'!C36</f>
        <v>0</v>
      </c>
      <c r="E19" s="500"/>
      <c r="F19" s="500"/>
      <c r="G19" s="501"/>
      <c r="H19" s="221" t="s">
        <v>36</v>
      </c>
      <c r="I19" s="221" t="s">
        <v>36</v>
      </c>
      <c r="J19" s="223"/>
      <c r="K19" s="535"/>
      <c r="L19" s="364"/>
      <c r="M19" s="380"/>
      <c r="N19" s="532"/>
      <c r="O19" s="532"/>
      <c r="P19" s="532"/>
      <c r="Q19" s="532"/>
      <c r="R19" s="371" t="s">
        <v>36</v>
      </c>
      <c r="S19" s="371" t="s">
        <v>36</v>
      </c>
      <c r="T19" s="238"/>
      <c r="U19" s="224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506"/>
      <c r="B20" s="218">
        <v>3</v>
      </c>
      <c r="C20" s="219">
        <f>'Holdanmeldelse Net'!B37</f>
        <v>0</v>
      </c>
      <c r="D20" s="499">
        <f>'Holdanmeldelse Net'!C37</f>
        <v>0</v>
      </c>
      <c r="E20" s="500"/>
      <c r="F20" s="500"/>
      <c r="G20" s="501"/>
      <c r="H20" s="221" t="s">
        <v>36</v>
      </c>
      <c r="I20" s="221" t="s">
        <v>36</v>
      </c>
      <c r="J20" s="223"/>
      <c r="K20" s="535"/>
      <c r="L20" s="364"/>
      <c r="M20" s="380"/>
      <c r="N20" s="532"/>
      <c r="O20" s="532"/>
      <c r="P20" s="532"/>
      <c r="Q20" s="532"/>
      <c r="R20" s="371" t="s">
        <v>36</v>
      </c>
      <c r="S20" s="371" t="s">
        <v>36</v>
      </c>
      <c r="T20" s="238"/>
      <c r="U20" s="224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506"/>
      <c r="B21" s="218">
        <v>4</v>
      </c>
      <c r="C21" s="219">
        <f>'Holdanmeldelse Net'!B38</f>
        <v>0</v>
      </c>
      <c r="D21" s="499">
        <f>'Holdanmeldelse Net'!C38</f>
        <v>0</v>
      </c>
      <c r="E21" s="500"/>
      <c r="F21" s="500"/>
      <c r="G21" s="501"/>
      <c r="H21" s="221" t="s">
        <v>36</v>
      </c>
      <c r="I21" s="221" t="s">
        <v>36</v>
      </c>
      <c r="J21" s="223"/>
      <c r="K21" s="535"/>
      <c r="L21" s="364"/>
      <c r="M21" s="380"/>
      <c r="N21" s="532"/>
      <c r="O21" s="532"/>
      <c r="P21" s="532"/>
      <c r="Q21" s="532"/>
      <c r="R21" s="371" t="s">
        <v>36</v>
      </c>
      <c r="S21" s="371" t="s">
        <v>36</v>
      </c>
      <c r="T21" s="238"/>
      <c r="U21" s="224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506"/>
      <c r="B22" s="225" t="s">
        <v>37</v>
      </c>
      <c r="C22" s="226"/>
      <c r="D22" s="499">
        <f>'Holdanmeldelse Net'!B33</f>
        <v>0</v>
      </c>
      <c r="E22" s="500"/>
      <c r="F22" s="500"/>
      <c r="G22" s="501"/>
      <c r="H22" s="520"/>
      <c r="I22" s="521"/>
      <c r="J22" s="522"/>
      <c r="K22" s="535"/>
      <c r="L22" s="369"/>
      <c r="M22" s="380"/>
      <c r="N22" s="532"/>
      <c r="O22" s="532"/>
      <c r="P22" s="532"/>
      <c r="Q22" s="532"/>
      <c r="R22" s="533"/>
      <c r="S22" s="533"/>
      <c r="T22" s="533"/>
      <c r="U22" s="244"/>
      <c r="V22" s="243"/>
      <c r="W22" s="243"/>
      <c r="X22" s="243"/>
      <c r="Y22" s="243"/>
      <c r="Z22" s="19"/>
      <c r="AA22" s="20"/>
      <c r="AB22" s="20"/>
      <c r="AC22" s="19"/>
      <c r="AD22" s="20"/>
      <c r="AE22" s="20"/>
    </row>
    <row r="23" spans="1:31" ht="22.5" customHeight="1" thickBot="1">
      <c r="A23" s="507"/>
      <c r="B23" s="227"/>
      <c r="C23" s="228"/>
      <c r="D23" s="531" t="s">
        <v>38</v>
      </c>
      <c r="E23" s="531"/>
      <c r="F23" s="531"/>
      <c r="G23" s="531"/>
      <c r="H23" s="229"/>
      <c r="I23" s="230"/>
      <c r="J23" s="231"/>
      <c r="K23" s="535"/>
      <c r="L23" s="126"/>
      <c r="M23" s="366"/>
      <c r="N23" s="512"/>
      <c r="O23" s="512"/>
      <c r="P23" s="512"/>
      <c r="Q23" s="512"/>
      <c r="R23" s="367"/>
      <c r="S23" s="367"/>
      <c r="T23" s="370"/>
      <c r="U23" s="114"/>
      <c r="V23" s="19"/>
      <c r="W23" s="19"/>
      <c r="X23" s="19"/>
      <c r="Y23" s="19"/>
      <c r="Z23" s="19"/>
      <c r="AA23" s="20"/>
      <c r="AB23" s="20"/>
      <c r="AD23" s="20"/>
      <c r="AE23" s="20"/>
    </row>
    <row r="24" spans="1:31" ht="15.75" customHeight="1">
      <c r="A24" s="537"/>
      <c r="B24" s="232"/>
      <c r="C24" s="233"/>
      <c r="D24" s="234"/>
      <c r="E24" s="538"/>
      <c r="F24" s="538"/>
      <c r="G24" s="538"/>
      <c r="H24" s="235"/>
      <c r="I24" s="235"/>
      <c r="J24" s="233"/>
      <c r="K24" s="364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4"/>
      <c r="W24" s="14"/>
      <c r="X24" s="14"/>
      <c r="Y24" s="14"/>
      <c r="Z24" s="14"/>
      <c r="AA24" s="15"/>
      <c r="AB24" s="15"/>
      <c r="AD24" s="15"/>
      <c r="AE24" s="15"/>
    </row>
    <row r="25" spans="1:31" ht="21.75" customHeight="1">
      <c r="A25" s="537"/>
      <c r="B25" s="232"/>
      <c r="C25" s="236"/>
      <c r="D25" s="532"/>
      <c r="E25" s="532"/>
      <c r="F25" s="532"/>
      <c r="G25" s="532"/>
      <c r="H25" s="237"/>
      <c r="I25" s="237"/>
      <c r="J25" s="238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17"/>
      <c r="W25" s="17"/>
      <c r="X25" s="17"/>
      <c r="Y25" s="17"/>
      <c r="Z25" s="17"/>
      <c r="AA25" s="21"/>
      <c r="AB25" s="21"/>
      <c r="AD25" s="21"/>
      <c r="AE25" s="21"/>
    </row>
  </sheetData>
  <sheetProtection password="E3E8" sheet="1"/>
  <mergeCells count="66">
    <mergeCell ref="A24:A25"/>
    <mergeCell ref="E24:G24"/>
    <mergeCell ref="D25:G25"/>
    <mergeCell ref="A16:A23"/>
    <mergeCell ref="D16:G17"/>
    <mergeCell ref="J16:J17"/>
    <mergeCell ref="N21:Q21"/>
    <mergeCell ref="K16:K23"/>
    <mergeCell ref="N16:Q17"/>
    <mergeCell ref="T16:T17"/>
    <mergeCell ref="D18:G18"/>
    <mergeCell ref="N18:Q18"/>
    <mergeCell ref="D19:G19"/>
    <mergeCell ref="N19:Q19"/>
    <mergeCell ref="D23:G23"/>
    <mergeCell ref="N23:Q23"/>
    <mergeCell ref="Y14:Y15"/>
    <mergeCell ref="Z14:Z15"/>
    <mergeCell ref="AC14:AC15"/>
    <mergeCell ref="D22:G22"/>
    <mergeCell ref="H22:J22"/>
    <mergeCell ref="N22:Q22"/>
    <mergeCell ref="R22:T22"/>
    <mergeCell ref="D20:G20"/>
    <mergeCell ref="N20:Q20"/>
    <mergeCell ref="D21:G21"/>
    <mergeCell ref="W14:W15"/>
    <mergeCell ref="X14:X15"/>
    <mergeCell ref="R14:T14"/>
    <mergeCell ref="U14:U15"/>
    <mergeCell ref="V14:V15"/>
    <mergeCell ref="D15:G15"/>
    <mergeCell ref="D12:G12"/>
    <mergeCell ref="N12:Q12"/>
    <mergeCell ref="D13:G13"/>
    <mergeCell ref="N13:Q13"/>
    <mergeCell ref="N15:Q15"/>
    <mergeCell ref="D14:G14"/>
    <mergeCell ref="H14:J14"/>
    <mergeCell ref="N14:Q14"/>
    <mergeCell ref="T8:T9"/>
    <mergeCell ref="D10:G10"/>
    <mergeCell ref="N10:Q10"/>
    <mergeCell ref="D11:G11"/>
    <mergeCell ref="N11:Q11"/>
    <mergeCell ref="A8:A15"/>
    <mergeCell ref="D8:G9"/>
    <mergeCell ref="J8:J9"/>
    <mergeCell ref="K8:K15"/>
    <mergeCell ref="N8:Q9"/>
    <mergeCell ref="C5:D5"/>
    <mergeCell ref="N5:P5"/>
    <mergeCell ref="A6:B6"/>
    <mergeCell ref="C6:E6"/>
    <mergeCell ref="G6:H6"/>
    <mergeCell ref="N6:P6"/>
    <mergeCell ref="L5:M5"/>
    <mergeCell ref="L6:M6"/>
    <mergeCell ref="L2:M2"/>
    <mergeCell ref="N2:P2"/>
    <mergeCell ref="N3:P3"/>
    <mergeCell ref="A4:B4"/>
    <mergeCell ref="C4:F4"/>
    <mergeCell ref="N4:P4"/>
    <mergeCell ref="L3:M3"/>
    <mergeCell ref="L4:M4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46"/>
  <sheetViews>
    <sheetView showGridLines="0" zoomScale="67" zoomScaleNormal="67" zoomScalePageLayoutView="0" workbookViewId="0" topLeftCell="A13">
      <selection activeCell="V36" sqref="V36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539"/>
      <c r="B1" s="539"/>
      <c r="C1" s="539"/>
      <c r="D1" s="539"/>
      <c r="E1" s="539"/>
      <c r="F1" s="539"/>
      <c r="G1" s="539"/>
      <c r="H1" s="12"/>
      <c r="I1" s="540" t="s">
        <v>39</v>
      </c>
      <c r="J1" s="540"/>
      <c r="K1" s="540"/>
      <c r="L1" s="540"/>
      <c r="M1" s="540"/>
      <c r="N1" s="540"/>
      <c r="O1" s="540"/>
      <c r="P1" s="24"/>
      <c r="Q1" s="24"/>
      <c r="R1" s="24"/>
      <c r="S1" s="24"/>
    </row>
    <row r="2" spans="1:20" ht="25.5" customHeight="1">
      <c r="A2" s="539"/>
      <c r="B2" s="539"/>
      <c r="C2" s="539"/>
      <c r="D2" s="539"/>
      <c r="E2" s="539"/>
      <c r="F2" s="539"/>
      <c r="G2" s="539"/>
      <c r="H2" s="12"/>
      <c r="I2" s="540"/>
      <c r="J2" s="540"/>
      <c r="K2" s="540"/>
      <c r="L2" s="540"/>
      <c r="M2" s="540"/>
      <c r="N2" s="540"/>
      <c r="O2" s="540"/>
      <c r="P2" s="24"/>
      <c r="Q2" s="24"/>
      <c r="R2" s="25" t="s">
        <v>20</v>
      </c>
      <c r="S2" s="26" t="str">
        <f>IF(Holdanmeldelse!F2&lt;&gt;0,Holdanmeldelse!F2," ")</f>
        <v> </v>
      </c>
      <c r="T2" s="27"/>
    </row>
    <row r="3" spans="1:19" ht="18" customHeight="1">
      <c r="A3" s="539"/>
      <c r="B3" s="539"/>
      <c r="C3" s="539"/>
      <c r="D3" s="539"/>
      <c r="E3" s="539"/>
      <c r="F3" s="539"/>
      <c r="G3" s="539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539"/>
      <c r="B4" s="539"/>
      <c r="C4" s="539"/>
      <c r="D4" s="539"/>
      <c r="E4" s="539"/>
      <c r="F4" s="539"/>
      <c r="G4" s="539"/>
      <c r="I4" s="28" t="s">
        <v>40</v>
      </c>
      <c r="J4" s="541">
        <f>Holdanmeldelse!C2</f>
        <v>0</v>
      </c>
      <c r="K4" s="541"/>
      <c r="L4" s="28" t="s">
        <v>24</v>
      </c>
      <c r="M4" s="542" t="str">
        <f>IF(Holdanmeldelse!C4&lt;&gt;0,Holdanmeldelse!C4," ")</f>
        <v> </v>
      </c>
      <c r="N4" s="542"/>
      <c r="O4" s="542"/>
      <c r="P4" s="28" t="s">
        <v>27</v>
      </c>
      <c r="Q4" s="561" t="str">
        <f>IF(Holdanmeldelse!C6&lt;&gt;0,Holdanmeldelse!C6," ")</f>
        <v> </v>
      </c>
      <c r="R4" s="561"/>
    </row>
    <row r="5" spans="1:19" ht="13.5" customHeight="1" thickBot="1">
      <c r="A5" s="539"/>
      <c r="B5" s="539"/>
      <c r="C5" s="539"/>
      <c r="D5" s="539"/>
      <c r="E5" s="539"/>
      <c r="F5" s="539"/>
      <c r="G5" s="539"/>
      <c r="H5" s="12"/>
      <c r="I5" s="12"/>
      <c r="Q5" s="32"/>
      <c r="R5" s="32"/>
      <c r="S5" s="32"/>
    </row>
    <row r="6" spans="1:20" ht="15.75" customHeight="1">
      <c r="A6" s="12"/>
      <c r="B6" s="554"/>
      <c r="C6" s="13" t="s">
        <v>41</v>
      </c>
      <c r="D6" s="33"/>
      <c r="E6" s="34"/>
      <c r="F6" s="34"/>
      <c r="G6" s="35"/>
      <c r="H6" s="35"/>
      <c r="I6" s="36"/>
      <c r="J6" s="37"/>
      <c r="K6" s="38" t="s">
        <v>42</v>
      </c>
      <c r="L6" s="38" t="s">
        <v>43</v>
      </c>
      <c r="M6" s="37"/>
      <c r="N6" s="38" t="s">
        <v>44</v>
      </c>
      <c r="O6" s="38" t="s">
        <v>45</v>
      </c>
      <c r="P6" s="38" t="s">
        <v>46</v>
      </c>
      <c r="Q6" s="39"/>
      <c r="R6" s="40" t="s">
        <v>47</v>
      </c>
      <c r="S6" s="41" t="s">
        <v>48</v>
      </c>
      <c r="T6" s="42"/>
    </row>
    <row r="7" spans="1:20" ht="16.5" customHeight="1" thickBot="1">
      <c r="A7" s="43"/>
      <c r="B7" s="555"/>
      <c r="C7" s="44" t="s">
        <v>49</v>
      </c>
      <c r="D7" s="556" t="s">
        <v>31</v>
      </c>
      <c r="E7" s="557"/>
      <c r="F7" s="557"/>
      <c r="G7" s="557"/>
      <c r="H7" s="45" t="s">
        <v>50</v>
      </c>
      <c r="I7" s="46" t="s">
        <v>51</v>
      </c>
      <c r="J7" s="47" t="s">
        <v>52</v>
      </c>
      <c r="K7" s="45" t="s">
        <v>53</v>
      </c>
      <c r="L7" s="47" t="s">
        <v>54</v>
      </c>
      <c r="M7" s="47" t="s">
        <v>55</v>
      </c>
      <c r="N7" s="45" t="s">
        <v>56</v>
      </c>
      <c r="O7" s="47" t="s">
        <v>57</v>
      </c>
      <c r="P7" s="47" t="s">
        <v>58</v>
      </c>
      <c r="Q7" s="47" t="s">
        <v>59</v>
      </c>
      <c r="R7" s="48" t="s">
        <v>60</v>
      </c>
      <c r="S7" s="49" t="s">
        <v>61</v>
      </c>
      <c r="T7" s="50" t="s">
        <v>62</v>
      </c>
    </row>
    <row r="8" spans="1:20" ht="16.5" customHeight="1">
      <c r="A8" s="558" t="s">
        <v>63</v>
      </c>
      <c r="B8" s="543">
        <v>1</v>
      </c>
      <c r="C8" s="545" t="str">
        <f>IF(Holdanmeldelse!C10&lt;&gt;0,Holdanmeldelse!C10," ")</f>
        <v> </v>
      </c>
      <c r="D8" s="547" t="str">
        <f>IF(Holdanmeldelse!D10&lt;&gt;0,+Holdanmeldelse!D10," ")</f>
        <v> </v>
      </c>
      <c r="E8" s="548"/>
      <c r="F8" s="548"/>
      <c r="G8" s="548"/>
      <c r="H8" s="549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559"/>
      <c r="B9" s="544"/>
      <c r="C9" s="546"/>
      <c r="D9" s="550"/>
      <c r="E9" s="551"/>
      <c r="F9" s="551"/>
      <c r="G9" s="551"/>
      <c r="H9" s="552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559"/>
      <c r="B10" s="543">
        <v>2</v>
      </c>
      <c r="C10" s="545" t="str">
        <f>IF(Holdanmeldelse!C11&lt;&gt;0,Holdanmeldelse!C11," ")</f>
        <v> </v>
      </c>
      <c r="D10" s="547" t="str">
        <f>IF(Holdanmeldelse!D11&lt;&gt;0,+Holdanmeldelse!D11," ")</f>
        <v> </v>
      </c>
      <c r="E10" s="548"/>
      <c r="F10" s="548"/>
      <c r="G10" s="548"/>
      <c r="H10" s="549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559"/>
      <c r="B11" s="544"/>
      <c r="C11" s="546"/>
      <c r="D11" s="550"/>
      <c r="E11" s="551"/>
      <c r="F11" s="551"/>
      <c r="G11" s="551"/>
      <c r="H11" s="552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559"/>
      <c r="B12" s="553">
        <v>3</v>
      </c>
      <c r="C12" s="545" t="str">
        <f>IF(Holdanmeldelse!C12&lt;&gt;0,Holdanmeldelse!C12," ")</f>
        <v> </v>
      </c>
      <c r="D12" s="547" t="str">
        <f>IF(Holdanmeldelse!D12&lt;&gt;0,+Holdanmeldelse!D12," ")</f>
        <v> </v>
      </c>
      <c r="E12" s="548"/>
      <c r="F12" s="548"/>
      <c r="G12" s="548"/>
      <c r="H12" s="549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559"/>
      <c r="B13" s="544"/>
      <c r="C13" s="546"/>
      <c r="D13" s="550"/>
      <c r="E13" s="551"/>
      <c r="F13" s="551"/>
      <c r="G13" s="551"/>
      <c r="H13" s="552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559"/>
      <c r="B14" s="553">
        <v>4</v>
      </c>
      <c r="C14" s="545" t="str">
        <f>IF(Holdanmeldelse!C13&lt;&gt;0,Holdanmeldelse!C13," ")</f>
        <v> </v>
      </c>
      <c r="D14" s="547" t="str">
        <f>IF(Holdanmeldelse!D13&lt;&gt;0,+Holdanmeldelse!D13," ")</f>
        <v> </v>
      </c>
      <c r="E14" s="548"/>
      <c r="F14" s="548"/>
      <c r="G14" s="548"/>
      <c r="H14" s="549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559"/>
      <c r="B15" s="544"/>
      <c r="C15" s="546"/>
      <c r="D15" s="550"/>
      <c r="E15" s="551"/>
      <c r="F15" s="551"/>
      <c r="G15" s="551"/>
      <c r="H15" s="552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19" ht="22.5" customHeight="1" thickBot="1">
      <c r="A16" s="76"/>
      <c r="B16" s="77"/>
      <c r="C16" s="78" t="str">
        <f>IF(Holdanmeldelse!C14&lt;&gt;0,Holdanmeldelse!C14," ")</f>
        <v> </v>
      </c>
      <c r="D16" s="560" t="str">
        <f>IF(Holdanmeldelse!D14&lt;&gt;0,Holdanmeldelse!D14," ")</f>
        <v> </v>
      </c>
      <c r="E16" s="560"/>
      <c r="F16" s="560"/>
      <c r="G16" s="560"/>
      <c r="H16" s="560"/>
      <c r="I16" s="80"/>
      <c r="J16" s="81" t="s">
        <v>64</v>
      </c>
      <c r="K16" s="79"/>
      <c r="L16" s="79"/>
      <c r="M16" s="79"/>
      <c r="N16" s="79"/>
      <c r="O16" s="79"/>
      <c r="P16" s="79"/>
      <c r="Q16" s="79"/>
      <c r="R16" s="82"/>
      <c r="S16" s="79"/>
    </row>
    <row r="17" spans="1:20" ht="16.5" customHeight="1">
      <c r="A17" s="558" t="s">
        <v>65</v>
      </c>
      <c r="B17" s="553">
        <v>1</v>
      </c>
      <c r="C17" s="545" t="str">
        <f>IF(Holdanmeldelse!M10&lt;&gt;0,Holdanmeldelse!M10," ")</f>
        <v> </v>
      </c>
      <c r="D17" s="547" t="str">
        <f>IF(Holdanmeldelse!N10&lt;&gt;0,+Holdanmeldelse!N10," ")</f>
        <v> </v>
      </c>
      <c r="E17" s="548"/>
      <c r="F17" s="548"/>
      <c r="G17" s="548"/>
      <c r="H17" s="549"/>
      <c r="I17" s="6">
        <v>1</v>
      </c>
      <c r="J17" s="64"/>
      <c r="K17" s="64"/>
      <c r="L17" s="64"/>
      <c r="M17" s="64"/>
      <c r="N17" s="64"/>
      <c r="O17" s="64"/>
      <c r="P17" s="83"/>
      <c r="Q17" s="64"/>
      <c r="R17" s="65"/>
      <c r="S17" s="66"/>
      <c r="T17" s="70"/>
    </row>
    <row r="18" spans="1:20" ht="16.5" customHeight="1" thickBot="1">
      <c r="A18" s="559"/>
      <c r="B18" s="544"/>
      <c r="C18" s="546"/>
      <c r="D18" s="550"/>
      <c r="E18" s="551"/>
      <c r="F18" s="551"/>
      <c r="G18" s="551"/>
      <c r="H18" s="552"/>
      <c r="I18" s="58">
        <v>2</v>
      </c>
      <c r="J18" s="60"/>
      <c r="K18" s="59"/>
      <c r="L18" s="59"/>
      <c r="M18" s="60"/>
      <c r="N18" s="60"/>
      <c r="O18" s="59"/>
      <c r="P18" s="60"/>
      <c r="Q18" s="60"/>
      <c r="R18" s="61"/>
      <c r="S18" s="62"/>
      <c r="T18" s="63"/>
    </row>
    <row r="19" spans="1:20" ht="16.5" customHeight="1">
      <c r="A19" s="559"/>
      <c r="B19" s="543">
        <v>2</v>
      </c>
      <c r="C19" s="545" t="str">
        <f>IF(Holdanmeldelse!M11&lt;&gt;0,Holdanmeldelse!M11," ")</f>
        <v> </v>
      </c>
      <c r="D19" s="547" t="str">
        <f>IF(Holdanmeldelse!N11&lt;&gt;0,+Holdanmeldelse!N11," ")</f>
        <v> </v>
      </c>
      <c r="E19" s="548"/>
      <c r="F19" s="548"/>
      <c r="G19" s="548"/>
      <c r="H19" s="549"/>
      <c r="I19" s="6">
        <v>1</v>
      </c>
      <c r="J19" s="64"/>
      <c r="K19" s="64"/>
      <c r="L19" s="64"/>
      <c r="M19" s="64"/>
      <c r="N19" s="64"/>
      <c r="O19" s="64"/>
      <c r="P19" s="64"/>
      <c r="Q19" s="64"/>
      <c r="R19" s="65"/>
      <c r="S19" s="66"/>
      <c r="T19" s="57"/>
    </row>
    <row r="20" spans="1:20" ht="16.5" customHeight="1" thickBot="1">
      <c r="A20" s="559"/>
      <c r="B20" s="544"/>
      <c r="C20" s="546"/>
      <c r="D20" s="550"/>
      <c r="E20" s="551"/>
      <c r="F20" s="551"/>
      <c r="G20" s="551"/>
      <c r="H20" s="552"/>
      <c r="I20" s="58">
        <v>2</v>
      </c>
      <c r="J20" s="60"/>
      <c r="K20" s="59"/>
      <c r="L20" s="59"/>
      <c r="M20" s="60"/>
      <c r="N20" s="60"/>
      <c r="O20" s="60"/>
      <c r="P20" s="59"/>
      <c r="Q20" s="60"/>
      <c r="R20" s="61"/>
      <c r="S20" s="62"/>
      <c r="T20" s="63"/>
    </row>
    <row r="21" spans="1:20" ht="16.5" customHeight="1">
      <c r="A21" s="559"/>
      <c r="B21" s="553">
        <v>3</v>
      </c>
      <c r="C21" s="545" t="str">
        <f>IF(Holdanmeldelse!M12&lt;&gt;0,Holdanmeldelse!M12," ")</f>
        <v> </v>
      </c>
      <c r="D21" s="547" t="str">
        <f>IF(Holdanmeldelse!N12&lt;&gt;0,+Holdanmeldelse!N12," ")</f>
        <v> </v>
      </c>
      <c r="E21" s="548"/>
      <c r="F21" s="548"/>
      <c r="G21" s="548"/>
      <c r="H21" s="549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559"/>
      <c r="B22" s="544"/>
      <c r="C22" s="546"/>
      <c r="D22" s="550"/>
      <c r="E22" s="551"/>
      <c r="F22" s="551"/>
      <c r="G22" s="551"/>
      <c r="H22" s="552"/>
      <c r="I22" s="58">
        <v>2</v>
      </c>
      <c r="J22" s="60"/>
      <c r="K22" s="59"/>
      <c r="L22" s="59"/>
      <c r="M22" s="60"/>
      <c r="N22" s="60"/>
      <c r="O22" s="60"/>
      <c r="P22" s="60"/>
      <c r="Q22" s="59"/>
      <c r="R22" s="61"/>
      <c r="S22" s="62"/>
      <c r="T22" s="63"/>
    </row>
    <row r="23" spans="1:20" ht="16.5" customHeight="1">
      <c r="A23" s="559"/>
      <c r="B23" s="553">
        <v>4</v>
      </c>
      <c r="C23" s="545" t="str">
        <f>IF(Holdanmeldelse!M13&lt;&gt;0,Holdanmeldelse!M13," ")</f>
        <v> </v>
      </c>
      <c r="D23" s="547" t="str">
        <f>IF(Holdanmeldelse!N13&lt;&gt;0,+Holdanmeldelse!N13," ")</f>
        <v> </v>
      </c>
      <c r="E23" s="548"/>
      <c r="F23" s="548"/>
      <c r="G23" s="548"/>
      <c r="H23" s="549"/>
      <c r="I23" s="71"/>
      <c r="J23" s="72"/>
      <c r="K23" s="73"/>
      <c r="L23" s="73"/>
      <c r="M23" s="72"/>
      <c r="N23" s="72"/>
      <c r="O23" s="72"/>
      <c r="P23" s="72"/>
      <c r="Q23" s="73"/>
      <c r="R23" s="74"/>
      <c r="S23" s="75"/>
      <c r="T23" s="84"/>
    </row>
    <row r="24" spans="1:20" ht="16.5" customHeight="1" thickBot="1">
      <c r="A24" s="559"/>
      <c r="B24" s="544"/>
      <c r="C24" s="546"/>
      <c r="D24" s="550"/>
      <c r="E24" s="551"/>
      <c r="F24" s="551"/>
      <c r="G24" s="551"/>
      <c r="H24" s="552"/>
      <c r="I24" s="58"/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19" ht="22.5" customHeight="1" thickBot="1">
      <c r="A25" s="85"/>
      <c r="B25" s="77"/>
      <c r="C25" s="78" t="str">
        <f>IF(Holdanmeldelse!M14&lt;&gt;0,Holdanmeldelse!M14," ")</f>
        <v> </v>
      </c>
      <c r="D25" s="560" t="str">
        <f>IF(Holdanmeldelse!N14&lt;&gt;0,Holdanmeldelse!N14," ")</f>
        <v> </v>
      </c>
      <c r="E25" s="560"/>
      <c r="F25" s="560"/>
      <c r="G25" s="560"/>
      <c r="H25" s="560"/>
      <c r="I25" s="80"/>
      <c r="J25" s="81" t="s">
        <v>66</v>
      </c>
      <c r="K25" s="82"/>
      <c r="L25" s="82"/>
      <c r="M25" s="79"/>
      <c r="N25" s="79"/>
      <c r="O25" s="79"/>
      <c r="P25" s="79"/>
      <c r="Q25" s="79"/>
      <c r="R25" s="82"/>
      <c r="S25" s="79"/>
    </row>
    <row r="26" spans="1:20" ht="16.5" customHeight="1">
      <c r="A26" s="558" t="s">
        <v>67</v>
      </c>
      <c r="B26" s="553">
        <v>1</v>
      </c>
      <c r="C26" s="545" t="str">
        <f>IF(Holdanmeldelse!C18&lt;&gt;0,Holdanmeldelse!C18," ")</f>
        <v> </v>
      </c>
      <c r="D26" s="547" t="str">
        <f>IF(Holdanmeldelse!D18&lt;&gt;0,+Holdanmeldelse!D18," ")</f>
        <v> </v>
      </c>
      <c r="E26" s="548"/>
      <c r="F26" s="548"/>
      <c r="G26" s="548"/>
      <c r="H26" s="549"/>
      <c r="I26" s="6">
        <v>1</v>
      </c>
      <c r="J26" s="64"/>
      <c r="K26" s="64"/>
      <c r="L26" s="64"/>
      <c r="M26" s="64"/>
      <c r="N26" s="64"/>
      <c r="O26" s="64"/>
      <c r="P26" s="64"/>
      <c r="Q26" s="64"/>
      <c r="R26" s="65"/>
      <c r="S26" s="66"/>
      <c r="T26" s="70"/>
    </row>
    <row r="27" spans="1:20" ht="16.5" customHeight="1" thickBot="1">
      <c r="A27" s="559"/>
      <c r="B27" s="544"/>
      <c r="C27" s="546"/>
      <c r="D27" s="550"/>
      <c r="E27" s="551"/>
      <c r="F27" s="551"/>
      <c r="G27" s="551"/>
      <c r="H27" s="552"/>
      <c r="I27" s="58">
        <v>2</v>
      </c>
      <c r="J27" s="60"/>
      <c r="K27" s="60"/>
      <c r="L27" s="60"/>
      <c r="M27" s="59"/>
      <c r="N27" s="60"/>
      <c r="O27" s="59"/>
      <c r="P27" s="60"/>
      <c r="Q27" s="60"/>
      <c r="R27" s="61"/>
      <c r="S27" s="62"/>
      <c r="T27" s="63"/>
    </row>
    <row r="28" spans="1:20" ht="16.5" customHeight="1">
      <c r="A28" s="559"/>
      <c r="B28" s="543">
        <v>2</v>
      </c>
      <c r="C28" s="545" t="str">
        <f>IF(Holdanmeldelse!C19&lt;&gt;0,Holdanmeldelse!C19," ")</f>
        <v> </v>
      </c>
      <c r="D28" s="547" t="str">
        <f>IF(Holdanmeldelse!D19&lt;&gt;0,+Holdanmeldelse!D19," ")</f>
        <v> </v>
      </c>
      <c r="E28" s="548"/>
      <c r="F28" s="548"/>
      <c r="G28" s="548"/>
      <c r="H28" s="549"/>
      <c r="I28" s="6">
        <v>1</v>
      </c>
      <c r="J28" s="64"/>
      <c r="K28" s="64"/>
      <c r="L28" s="64"/>
      <c r="M28" s="64"/>
      <c r="N28" s="64"/>
      <c r="O28" s="64"/>
      <c r="P28" s="64"/>
      <c r="Q28" s="64"/>
      <c r="R28" s="65"/>
      <c r="S28" s="66"/>
      <c r="T28" s="57"/>
    </row>
    <row r="29" spans="1:20" ht="16.5" customHeight="1" thickBot="1">
      <c r="A29" s="559"/>
      <c r="B29" s="544"/>
      <c r="C29" s="546"/>
      <c r="D29" s="550"/>
      <c r="E29" s="551"/>
      <c r="F29" s="551"/>
      <c r="G29" s="551"/>
      <c r="H29" s="552"/>
      <c r="I29" s="58">
        <v>2</v>
      </c>
      <c r="J29" s="60"/>
      <c r="K29" s="60"/>
      <c r="L29" s="60"/>
      <c r="M29" s="59"/>
      <c r="N29" s="60"/>
      <c r="O29" s="60"/>
      <c r="P29" s="59"/>
      <c r="Q29" s="60"/>
      <c r="R29" s="61"/>
      <c r="S29" s="62"/>
      <c r="T29" s="63"/>
    </row>
    <row r="30" spans="1:20" ht="16.5" customHeight="1">
      <c r="A30" s="559"/>
      <c r="B30" s="553">
        <v>3</v>
      </c>
      <c r="C30" s="545" t="str">
        <f>IF(Holdanmeldelse!C20&lt;&gt;0,Holdanmeldelse!C20," ")</f>
        <v> </v>
      </c>
      <c r="D30" s="547" t="str">
        <f>IF(Holdanmeldelse!D20&lt;&gt;0,+Holdanmeldelse!D20," ")</f>
        <v> </v>
      </c>
      <c r="E30" s="548"/>
      <c r="F30" s="548"/>
      <c r="G30" s="548"/>
      <c r="H30" s="549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57"/>
    </row>
    <row r="31" spans="1:20" ht="16.5" customHeight="1" thickBot="1">
      <c r="A31" s="559"/>
      <c r="B31" s="544"/>
      <c r="C31" s="546"/>
      <c r="D31" s="550"/>
      <c r="E31" s="551"/>
      <c r="F31" s="551"/>
      <c r="G31" s="551"/>
      <c r="H31" s="552"/>
      <c r="I31" s="58">
        <v>2</v>
      </c>
      <c r="J31" s="60"/>
      <c r="K31" s="60"/>
      <c r="L31" s="60"/>
      <c r="M31" s="59"/>
      <c r="N31" s="60"/>
      <c r="O31" s="60"/>
      <c r="P31" s="60"/>
      <c r="Q31" s="59"/>
      <c r="R31" s="61"/>
      <c r="S31" s="62"/>
      <c r="T31" s="63"/>
    </row>
    <row r="32" spans="1:20" ht="16.5" customHeight="1">
      <c r="A32" s="559"/>
      <c r="B32" s="553">
        <v>4</v>
      </c>
      <c r="C32" s="545" t="str">
        <f>IF(Holdanmeldelse!C21&lt;&gt;0,Holdanmeldelse!C21," ")</f>
        <v> </v>
      </c>
      <c r="D32" s="547" t="str">
        <f>IF(Holdanmeldelse!D21&lt;&gt;0,+Holdanmeldelse!D21," ")</f>
        <v> </v>
      </c>
      <c r="E32" s="548"/>
      <c r="F32" s="548"/>
      <c r="G32" s="548"/>
      <c r="H32" s="549"/>
      <c r="I32" s="71">
        <v>1</v>
      </c>
      <c r="J32" s="72"/>
      <c r="K32" s="72"/>
      <c r="L32" s="72"/>
      <c r="M32" s="73"/>
      <c r="N32" s="72"/>
      <c r="O32" s="72"/>
      <c r="P32" s="72"/>
      <c r="Q32" s="73"/>
      <c r="R32" s="74"/>
      <c r="S32" s="75"/>
      <c r="T32" s="84"/>
    </row>
    <row r="33" spans="1:20" ht="16.5" customHeight="1" thickBot="1">
      <c r="A33" s="559"/>
      <c r="B33" s="544"/>
      <c r="C33" s="546"/>
      <c r="D33" s="550"/>
      <c r="E33" s="551"/>
      <c r="F33" s="551"/>
      <c r="G33" s="551"/>
      <c r="H33" s="552"/>
      <c r="I33" s="58">
        <v>2</v>
      </c>
      <c r="J33" s="60"/>
      <c r="K33" s="60"/>
      <c r="L33" s="60"/>
      <c r="M33" s="59"/>
      <c r="N33" s="60"/>
      <c r="O33" s="60"/>
      <c r="P33" s="60"/>
      <c r="Q33" s="59"/>
      <c r="R33" s="61"/>
      <c r="S33" s="62"/>
      <c r="T33" s="63"/>
    </row>
    <row r="34" spans="1:19" ht="18.75" customHeight="1" thickBot="1">
      <c r="A34" s="86"/>
      <c r="B34" s="77"/>
      <c r="C34" s="78" t="str">
        <f>IF(Holdanmeldelse!C22&lt;&gt;0,Holdanmeldelse!C22," ")</f>
        <v> </v>
      </c>
      <c r="D34" s="560" t="str">
        <f>IF(Holdanmeldelse!D22&lt;&gt;0,Holdanmeldelse!D22," ")</f>
        <v> </v>
      </c>
      <c r="E34" s="560"/>
      <c r="F34" s="560"/>
      <c r="G34" s="560"/>
      <c r="H34" s="560"/>
      <c r="I34" s="80"/>
      <c r="J34" s="81" t="s">
        <v>68</v>
      </c>
      <c r="K34" s="79"/>
      <c r="L34" s="79"/>
      <c r="M34" s="82"/>
      <c r="N34" s="79"/>
      <c r="O34" s="79"/>
      <c r="P34" s="79"/>
      <c r="Q34" s="79"/>
      <c r="R34" s="82"/>
      <c r="S34" s="79"/>
    </row>
    <row r="35" spans="1:20" ht="16.5" customHeight="1">
      <c r="A35" s="558" t="s">
        <v>69</v>
      </c>
      <c r="B35" s="553">
        <v>1</v>
      </c>
      <c r="C35" s="545" t="str">
        <f>IF(Holdanmeldelse!M18&lt;&gt;0,Holdanmeldelse!M18," ")</f>
        <v> </v>
      </c>
      <c r="D35" s="547" t="str">
        <f>IF(Holdanmeldelse!N18&lt;&gt;0,+Holdanmeldelse!N18," ")</f>
        <v> </v>
      </c>
      <c r="E35" s="548"/>
      <c r="F35" s="548"/>
      <c r="G35" s="548"/>
      <c r="H35" s="549"/>
      <c r="I35" s="6">
        <v>1</v>
      </c>
      <c r="J35" s="64"/>
      <c r="K35" s="64"/>
      <c r="L35" s="64"/>
      <c r="M35" s="64"/>
      <c r="N35" s="64"/>
      <c r="O35" s="64"/>
      <c r="P35" s="64"/>
      <c r="Q35" s="64"/>
      <c r="R35" s="65"/>
      <c r="S35" s="66"/>
      <c r="T35" s="70"/>
    </row>
    <row r="36" spans="1:20" ht="16.5" customHeight="1" thickBot="1">
      <c r="A36" s="559"/>
      <c r="B36" s="544"/>
      <c r="C36" s="546"/>
      <c r="D36" s="550"/>
      <c r="E36" s="551"/>
      <c r="F36" s="551"/>
      <c r="G36" s="551"/>
      <c r="H36" s="552"/>
      <c r="I36" s="58">
        <v>2</v>
      </c>
      <c r="J36" s="60"/>
      <c r="K36" s="60"/>
      <c r="L36" s="60"/>
      <c r="M36" s="60"/>
      <c r="N36" s="59"/>
      <c r="O36" s="59"/>
      <c r="P36" s="60"/>
      <c r="Q36" s="60"/>
      <c r="R36" s="61"/>
      <c r="S36" s="62"/>
      <c r="T36" s="63"/>
    </row>
    <row r="37" spans="1:20" ht="16.5" customHeight="1">
      <c r="A37" s="559"/>
      <c r="B37" s="543">
        <v>2</v>
      </c>
      <c r="C37" s="545" t="str">
        <f>IF(Holdanmeldelse!M19&lt;&gt;0,Holdanmeldelse!M19," ")</f>
        <v> </v>
      </c>
      <c r="D37" s="547" t="str">
        <f>IF(Holdanmeldelse!N19&lt;&gt;0,+Holdanmeldelse!N19," ")</f>
        <v> </v>
      </c>
      <c r="E37" s="548"/>
      <c r="F37" s="548"/>
      <c r="G37" s="548"/>
      <c r="H37" s="549"/>
      <c r="I37" s="6">
        <v>1</v>
      </c>
      <c r="J37" s="64"/>
      <c r="K37" s="64"/>
      <c r="L37" s="64"/>
      <c r="M37" s="64"/>
      <c r="N37" s="64"/>
      <c r="O37" s="64"/>
      <c r="P37" s="64"/>
      <c r="Q37" s="64"/>
      <c r="R37" s="65"/>
      <c r="S37" s="66"/>
      <c r="T37" s="57"/>
    </row>
    <row r="38" spans="1:20" ht="16.5" customHeight="1" thickBot="1">
      <c r="A38" s="559"/>
      <c r="B38" s="544"/>
      <c r="C38" s="546"/>
      <c r="D38" s="550"/>
      <c r="E38" s="551"/>
      <c r="F38" s="551"/>
      <c r="G38" s="551"/>
      <c r="H38" s="552"/>
      <c r="I38" s="58">
        <v>2</v>
      </c>
      <c r="J38" s="60"/>
      <c r="K38" s="60"/>
      <c r="L38" s="60"/>
      <c r="M38" s="60"/>
      <c r="N38" s="59"/>
      <c r="O38" s="60"/>
      <c r="P38" s="59"/>
      <c r="Q38" s="60"/>
      <c r="R38" s="61"/>
      <c r="S38" s="62"/>
      <c r="T38" s="63"/>
    </row>
    <row r="39" spans="1:20" ht="16.5" customHeight="1">
      <c r="A39" s="559"/>
      <c r="B39" s="553">
        <v>3</v>
      </c>
      <c r="C39" s="545" t="str">
        <f>IF(Holdanmeldelse!M20&lt;&gt;0,Holdanmeldelse!M20," ")</f>
        <v> </v>
      </c>
      <c r="D39" s="547" t="str">
        <f>IF(Holdanmeldelse!N20&lt;&gt;0,+Holdanmeldelse!N20," ")</f>
        <v> </v>
      </c>
      <c r="E39" s="548"/>
      <c r="F39" s="548"/>
      <c r="G39" s="548"/>
      <c r="H39" s="549"/>
      <c r="I39" s="6">
        <v>1</v>
      </c>
      <c r="J39" s="64"/>
      <c r="K39" s="64"/>
      <c r="L39" s="64"/>
      <c r="M39" s="64"/>
      <c r="N39" s="64"/>
      <c r="O39" s="64"/>
      <c r="P39" s="64"/>
      <c r="Q39" s="64"/>
      <c r="R39" s="65"/>
      <c r="S39" s="66"/>
      <c r="T39" s="84"/>
    </row>
    <row r="40" spans="1:20" ht="16.5" customHeight="1" thickBot="1">
      <c r="A40" s="559"/>
      <c r="B40" s="544"/>
      <c r="C40" s="546"/>
      <c r="D40" s="550"/>
      <c r="E40" s="551"/>
      <c r="F40" s="551"/>
      <c r="G40" s="551"/>
      <c r="H40" s="552"/>
      <c r="I40" s="58">
        <v>2</v>
      </c>
      <c r="J40" s="60"/>
      <c r="K40" s="60"/>
      <c r="L40" s="60"/>
      <c r="M40" s="60"/>
      <c r="N40" s="59"/>
      <c r="O40" s="60"/>
      <c r="P40" s="60"/>
      <c r="Q40" s="59"/>
      <c r="R40" s="61"/>
      <c r="S40" s="62"/>
      <c r="T40" s="63"/>
    </row>
    <row r="41" spans="1:20" ht="16.5" customHeight="1">
      <c r="A41" s="559"/>
      <c r="B41" s="553">
        <v>4</v>
      </c>
      <c r="C41" s="545" t="str">
        <f>IF(Holdanmeldelse!M21&lt;&gt;0,Holdanmeldelse!M21," ")</f>
        <v> </v>
      </c>
      <c r="D41" s="547" t="str">
        <f>IF(Holdanmeldelse!N21&lt;&gt;0,+Holdanmeldelse!N21," ")</f>
        <v> </v>
      </c>
      <c r="E41" s="548"/>
      <c r="F41" s="548"/>
      <c r="G41" s="548"/>
      <c r="H41" s="549"/>
      <c r="I41" s="71">
        <v>1</v>
      </c>
      <c r="J41" s="72"/>
      <c r="K41" s="72"/>
      <c r="L41" s="72"/>
      <c r="M41" s="72"/>
      <c r="N41" s="73"/>
      <c r="O41" s="72"/>
      <c r="P41" s="72"/>
      <c r="Q41" s="73"/>
      <c r="R41" s="74"/>
      <c r="S41" s="75"/>
      <c r="T41" s="84"/>
    </row>
    <row r="42" spans="1:20" ht="16.5" customHeight="1" thickBot="1">
      <c r="A42" s="559"/>
      <c r="B42" s="544"/>
      <c r="C42" s="546"/>
      <c r="D42" s="550"/>
      <c r="E42" s="551"/>
      <c r="F42" s="551"/>
      <c r="G42" s="551"/>
      <c r="H42" s="552"/>
      <c r="I42" s="58">
        <v>2</v>
      </c>
      <c r="J42" s="60"/>
      <c r="K42" s="60"/>
      <c r="L42" s="60"/>
      <c r="M42" s="60"/>
      <c r="N42" s="59"/>
      <c r="O42" s="60"/>
      <c r="P42" s="60"/>
      <c r="Q42" s="59"/>
      <c r="R42" s="61"/>
      <c r="S42" s="62"/>
      <c r="T42" s="63"/>
    </row>
    <row r="43" spans="1:19" ht="16.5" customHeight="1">
      <c r="A43" s="87"/>
      <c r="B43" s="88"/>
      <c r="C43" s="89" t="str">
        <f>IF(Holdanmeldelse!M22&lt;&gt;0,Holdanmeldelse!M22," ")</f>
        <v> </v>
      </c>
      <c r="D43" s="548" t="str">
        <f>IF(Holdanmeldelse!N22&lt;&gt;0,Holdanmeldelse!N22," ")</f>
        <v> </v>
      </c>
      <c r="E43" s="548"/>
      <c r="F43" s="548"/>
      <c r="G43" s="548"/>
      <c r="H43" s="548"/>
      <c r="I43" s="90"/>
      <c r="J43" s="91" t="s">
        <v>70</v>
      </c>
      <c r="K43" s="34"/>
      <c r="L43" s="34"/>
      <c r="M43" s="92"/>
      <c r="N43" s="34"/>
      <c r="O43" s="34"/>
      <c r="P43" s="34"/>
      <c r="Q43" s="34"/>
      <c r="R43" s="92"/>
      <c r="S43" s="34"/>
    </row>
    <row r="44" spans="1:19" ht="16.5" customHeight="1">
      <c r="A44" s="87"/>
      <c r="B44" s="88"/>
      <c r="C44" s="19"/>
      <c r="D44" s="19"/>
      <c r="E44" s="19"/>
      <c r="F44" s="19"/>
      <c r="G44" s="19"/>
      <c r="H44" s="19"/>
      <c r="I44" s="93" t="s">
        <v>71</v>
      </c>
      <c r="J44" s="94"/>
      <c r="K44" s="95"/>
      <c r="L44" s="3"/>
      <c r="M44" s="3"/>
      <c r="N44" s="3"/>
      <c r="O44" s="3"/>
      <c r="P44" s="3"/>
      <c r="Q44" s="95"/>
      <c r="R44" s="3"/>
      <c r="S44" s="19"/>
    </row>
    <row r="45" spans="4:19" ht="18" customHeight="1">
      <c r="D45" s="8"/>
      <c r="E45" s="8"/>
      <c r="F45" s="96"/>
      <c r="G45" s="96"/>
      <c r="H45" s="97"/>
      <c r="I45" s="98" t="s">
        <v>72</v>
      </c>
      <c r="J45" s="99"/>
      <c r="K45" s="3"/>
      <c r="L45" s="3"/>
      <c r="M45" s="3"/>
      <c r="N45" s="3"/>
      <c r="O45" s="3"/>
      <c r="P45" s="3"/>
      <c r="Q45" s="3"/>
      <c r="R45" s="3"/>
      <c r="S45" s="19"/>
    </row>
    <row r="46" spans="1:18" ht="15.75" customHeight="1">
      <c r="A46" s="562"/>
      <c r="B46" s="562"/>
      <c r="C46" s="562"/>
      <c r="D46" s="562"/>
      <c r="E46" s="8"/>
      <c r="F46" s="8"/>
      <c r="G46" s="8"/>
      <c r="H46" s="8"/>
      <c r="I46" s="25" t="s">
        <v>73</v>
      </c>
      <c r="J46" s="25"/>
      <c r="L46" s="563"/>
      <c r="M46" s="564"/>
      <c r="N46" s="565"/>
      <c r="P46" s="25" t="s">
        <v>74</v>
      </c>
      <c r="Q46" s="563"/>
      <c r="R46" s="565"/>
    </row>
  </sheetData>
  <sheetProtection password="E3E8" sheet="1"/>
  <mergeCells count="66">
    <mergeCell ref="A46:D46"/>
    <mergeCell ref="L46:N46"/>
    <mergeCell ref="Q46:R46"/>
    <mergeCell ref="D39:H40"/>
    <mergeCell ref="B41:B42"/>
    <mergeCell ref="C41:C42"/>
    <mergeCell ref="D41:H42"/>
    <mergeCell ref="A35:A42"/>
    <mergeCell ref="B35:B36"/>
    <mergeCell ref="B37:B38"/>
    <mergeCell ref="C37:C38"/>
    <mergeCell ref="D37:H38"/>
    <mergeCell ref="B39:B40"/>
    <mergeCell ref="C39:C40"/>
    <mergeCell ref="D43:H43"/>
    <mergeCell ref="B32:B33"/>
    <mergeCell ref="C32:C33"/>
    <mergeCell ref="D32:H33"/>
    <mergeCell ref="D34:H34"/>
    <mergeCell ref="D25:H25"/>
    <mergeCell ref="C35:C36"/>
    <mergeCell ref="D35:H36"/>
    <mergeCell ref="A26:A33"/>
    <mergeCell ref="B26:B27"/>
    <mergeCell ref="C26:C27"/>
    <mergeCell ref="D26:H27"/>
    <mergeCell ref="B28:B29"/>
    <mergeCell ref="C28:C29"/>
    <mergeCell ref="D28:H29"/>
    <mergeCell ref="B30:B31"/>
    <mergeCell ref="C30:C31"/>
    <mergeCell ref="D30:H31"/>
    <mergeCell ref="C19:C20"/>
    <mergeCell ref="D19:H20"/>
    <mergeCell ref="B21:B22"/>
    <mergeCell ref="C21:C22"/>
    <mergeCell ref="D21:H22"/>
    <mergeCell ref="B23:B24"/>
    <mergeCell ref="C23:C24"/>
    <mergeCell ref="Q4:R4"/>
    <mergeCell ref="A8:A15"/>
    <mergeCell ref="B8:B9"/>
    <mergeCell ref="C8:C9"/>
    <mergeCell ref="D8:H9"/>
    <mergeCell ref="D23:H24"/>
    <mergeCell ref="D12:H13"/>
    <mergeCell ref="B14:B15"/>
    <mergeCell ref="C14:C15"/>
    <mergeCell ref="D14:H15"/>
    <mergeCell ref="B12:B13"/>
    <mergeCell ref="C12:C13"/>
    <mergeCell ref="B6:B7"/>
    <mergeCell ref="D7:G7"/>
    <mergeCell ref="A17:A24"/>
    <mergeCell ref="B17:B18"/>
    <mergeCell ref="C17:C18"/>
    <mergeCell ref="D17:H18"/>
    <mergeCell ref="B19:B20"/>
    <mergeCell ref="D16:H16"/>
    <mergeCell ref="A1:G5"/>
    <mergeCell ref="I1:O2"/>
    <mergeCell ref="J4:K4"/>
    <mergeCell ref="M4:O4"/>
    <mergeCell ref="B10:B11"/>
    <mergeCell ref="C10:C11"/>
    <mergeCell ref="D10:H1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10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0" t="s">
        <v>75</v>
      </c>
    </row>
    <row r="5" spans="1:9" ht="15.75" customHeight="1">
      <c r="A5" s="101" t="s">
        <v>76</v>
      </c>
      <c r="B5" s="566" t="str">
        <f>IF(Holdanmeldelse!C2&lt;&gt;0,Holdanmeldelse!C2," ")</f>
        <v> </v>
      </c>
      <c r="C5" s="566"/>
      <c r="D5" s="102" t="s">
        <v>27</v>
      </c>
      <c r="E5" s="567" t="str">
        <f>IF(Holdanmeldelse!C6&lt;&gt;0,Holdanmeldelse!C6," ")</f>
        <v> </v>
      </c>
      <c r="F5" s="567"/>
      <c r="G5" s="102" t="s">
        <v>77</v>
      </c>
      <c r="H5" s="568" t="str">
        <f>IF(Holdanmeldelse!G6&lt;&gt;0,Holdanmeldelse!G6," ")</f>
        <v> </v>
      </c>
      <c r="I5" s="568"/>
    </row>
    <row r="7" spans="1:5" ht="15.75" customHeight="1">
      <c r="A7" s="101" t="s">
        <v>78</v>
      </c>
      <c r="B7" s="567" t="str">
        <f>IF(Holdanmeldelse!N3&lt;&gt;0,Holdanmeldelse!N3," ")</f>
        <v> </v>
      </c>
      <c r="C7" s="567"/>
      <c r="D7" s="567"/>
      <c r="E7" s="567"/>
    </row>
    <row r="8" ht="13.5" customHeight="1" thickBot="1"/>
    <row r="9" spans="1:9" ht="15.75" customHeight="1" thickBot="1">
      <c r="A9" s="569" t="s">
        <v>79</v>
      </c>
      <c r="B9" s="569"/>
      <c r="C9" s="103"/>
      <c r="D9" s="104" t="s">
        <v>80</v>
      </c>
      <c r="E9" s="570" t="s">
        <v>81</v>
      </c>
      <c r="F9" s="571"/>
      <c r="G9" s="571"/>
      <c r="H9" s="572"/>
      <c r="I9" s="105" t="s">
        <v>82</v>
      </c>
    </row>
    <row r="10" spans="1:9" ht="15.75" customHeight="1">
      <c r="A10" s="573" t="s">
        <v>83</v>
      </c>
      <c r="B10" s="573"/>
      <c r="C10" s="574"/>
      <c r="D10" s="106"/>
      <c r="E10" s="575"/>
      <c r="F10" s="576"/>
      <c r="G10" s="576"/>
      <c r="H10" s="577"/>
      <c r="I10" s="107"/>
    </row>
    <row r="11" spans="1:9" ht="15.75" customHeight="1">
      <c r="A11" s="578" t="s">
        <v>84</v>
      </c>
      <c r="B11" s="578"/>
      <c r="C11" s="579"/>
      <c r="D11" s="108" t="s">
        <v>50</v>
      </c>
      <c r="E11" s="580"/>
      <c r="F11" s="581"/>
      <c r="G11" s="581"/>
      <c r="H11" s="582"/>
      <c r="I11" s="109"/>
    </row>
    <row r="12" spans="1:9" ht="15.75" customHeight="1">
      <c r="A12" s="578" t="s">
        <v>85</v>
      </c>
      <c r="B12" s="578"/>
      <c r="C12" s="579"/>
      <c r="D12" s="108" t="s">
        <v>50</v>
      </c>
      <c r="E12" s="580"/>
      <c r="F12" s="581"/>
      <c r="G12" s="581"/>
      <c r="H12" s="582"/>
      <c r="I12" s="109"/>
    </row>
    <row r="13" spans="1:9" ht="15.75" customHeight="1">
      <c r="A13" s="578" t="s">
        <v>86</v>
      </c>
      <c r="B13" s="578"/>
      <c r="C13" s="579"/>
      <c r="D13" s="108" t="s">
        <v>50</v>
      </c>
      <c r="E13" s="580"/>
      <c r="F13" s="581"/>
      <c r="G13" s="581"/>
      <c r="H13" s="582"/>
      <c r="I13" s="109"/>
    </row>
    <row r="14" spans="1:9" ht="15.75" customHeight="1">
      <c r="A14" s="578" t="s">
        <v>87</v>
      </c>
      <c r="B14" s="578"/>
      <c r="C14" s="579"/>
      <c r="D14" s="108"/>
      <c r="E14" s="580"/>
      <c r="F14" s="581"/>
      <c r="G14" s="581"/>
      <c r="H14" s="582"/>
      <c r="I14" s="109"/>
    </row>
    <row r="15" spans="1:9" ht="15.75" customHeight="1">
      <c r="A15" s="578" t="s">
        <v>88</v>
      </c>
      <c r="B15" s="578"/>
      <c r="C15" s="579"/>
      <c r="D15" s="108"/>
      <c r="E15" s="580"/>
      <c r="F15" s="581"/>
      <c r="G15" s="581"/>
      <c r="H15" s="582"/>
      <c r="I15" s="109"/>
    </row>
    <row r="16" spans="1:9" ht="15.75" customHeight="1">
      <c r="A16" s="578" t="s">
        <v>89</v>
      </c>
      <c r="B16" s="578"/>
      <c r="C16" s="579"/>
      <c r="D16" s="108"/>
      <c r="E16" s="580"/>
      <c r="F16" s="581"/>
      <c r="G16" s="581"/>
      <c r="H16" s="582"/>
      <c r="I16" s="109"/>
    </row>
    <row r="17" spans="1:9" ht="15.75" customHeight="1">
      <c r="A17" s="578" t="s">
        <v>90</v>
      </c>
      <c r="B17" s="578"/>
      <c r="C17" s="579"/>
      <c r="D17" s="108"/>
      <c r="E17" s="580"/>
      <c r="F17" s="581"/>
      <c r="G17" s="581"/>
      <c r="H17" s="582"/>
      <c r="I17" s="109"/>
    </row>
    <row r="18" spans="1:9" ht="15.75" customHeight="1">
      <c r="A18" s="578" t="s">
        <v>91</v>
      </c>
      <c r="B18" s="578"/>
      <c r="C18" s="579"/>
      <c r="D18" s="108"/>
      <c r="E18" s="580"/>
      <c r="F18" s="581"/>
      <c r="G18" s="581"/>
      <c r="H18" s="582"/>
      <c r="I18" s="109"/>
    </row>
    <row r="19" spans="1:9" ht="15.75" customHeight="1">
      <c r="A19" s="578" t="s">
        <v>92</v>
      </c>
      <c r="B19" s="578"/>
      <c r="C19" s="579"/>
      <c r="D19" s="108"/>
      <c r="E19" s="580"/>
      <c r="F19" s="581"/>
      <c r="G19" s="581"/>
      <c r="H19" s="582"/>
      <c r="I19" s="109"/>
    </row>
    <row r="20" spans="1:9" ht="15.75" customHeight="1">
      <c r="A20" s="578" t="s">
        <v>93</v>
      </c>
      <c r="B20" s="578"/>
      <c r="C20" s="579"/>
      <c r="D20" s="108"/>
      <c r="E20" s="580"/>
      <c r="F20" s="581"/>
      <c r="G20" s="581"/>
      <c r="H20" s="582"/>
      <c r="I20" s="109"/>
    </row>
    <row r="21" spans="1:9" ht="15.75" customHeight="1">
      <c r="A21" s="578" t="s">
        <v>94</v>
      </c>
      <c r="B21" s="578"/>
      <c r="C21" s="579"/>
      <c r="D21" s="108"/>
      <c r="E21" s="580"/>
      <c r="F21" s="581"/>
      <c r="G21" s="581"/>
      <c r="H21" s="582"/>
      <c r="I21" s="109"/>
    </row>
    <row r="22" spans="1:9" ht="15.75" customHeight="1">
      <c r="A22" s="578" t="s">
        <v>95</v>
      </c>
      <c r="B22" s="578"/>
      <c r="C22" s="579"/>
      <c r="D22" s="108"/>
      <c r="E22" s="580"/>
      <c r="F22" s="581"/>
      <c r="G22" s="581"/>
      <c r="H22" s="582"/>
      <c r="I22" s="109"/>
    </row>
    <row r="23" spans="1:9" ht="15.75" customHeight="1">
      <c r="A23" s="578" t="s">
        <v>96</v>
      </c>
      <c r="B23" s="578"/>
      <c r="C23" s="579"/>
      <c r="D23" s="108"/>
      <c r="E23" s="580"/>
      <c r="F23" s="581"/>
      <c r="G23" s="581"/>
      <c r="H23" s="582"/>
      <c r="I23" s="109"/>
    </row>
    <row r="24" spans="1:9" ht="15.75" customHeight="1">
      <c r="A24" s="578" t="s">
        <v>97</v>
      </c>
      <c r="B24" s="578"/>
      <c r="C24" s="579"/>
      <c r="D24" s="108"/>
      <c r="E24" s="580"/>
      <c r="F24" s="581"/>
      <c r="G24" s="581"/>
      <c r="H24" s="582"/>
      <c r="I24" s="109"/>
    </row>
    <row r="25" spans="1:9" ht="15.75" customHeight="1">
      <c r="A25" s="578" t="s">
        <v>98</v>
      </c>
      <c r="B25" s="578"/>
      <c r="C25" s="579"/>
      <c r="D25" s="108"/>
      <c r="E25" s="580"/>
      <c r="F25" s="581"/>
      <c r="G25" s="581"/>
      <c r="H25" s="582"/>
      <c r="I25" s="109"/>
    </row>
    <row r="26" spans="1:9" ht="15.75" customHeight="1">
      <c r="A26" s="578" t="s">
        <v>99</v>
      </c>
      <c r="B26" s="578"/>
      <c r="C26" s="579"/>
      <c r="D26" s="108"/>
      <c r="E26" s="580"/>
      <c r="F26" s="581"/>
      <c r="G26" s="581"/>
      <c r="H26" s="582"/>
      <c r="I26" s="109"/>
    </row>
    <row r="27" spans="1:9" ht="15.75" customHeight="1">
      <c r="A27" s="578" t="s">
        <v>100</v>
      </c>
      <c r="B27" s="578"/>
      <c r="C27" s="579"/>
      <c r="D27" s="108"/>
      <c r="E27" s="580"/>
      <c r="F27" s="581"/>
      <c r="G27" s="581"/>
      <c r="H27" s="582"/>
      <c r="I27" s="109"/>
    </row>
    <row r="28" spans="1:9" ht="15.75" customHeight="1">
      <c r="A28" s="578" t="s">
        <v>101</v>
      </c>
      <c r="B28" s="578"/>
      <c r="C28" s="579"/>
      <c r="D28" s="108"/>
      <c r="E28" s="580"/>
      <c r="F28" s="581"/>
      <c r="G28" s="581"/>
      <c r="H28" s="582"/>
      <c r="I28" s="109"/>
    </row>
    <row r="29" spans="1:9" ht="15.75" customHeight="1">
      <c r="A29" s="578"/>
      <c r="B29" s="578"/>
      <c r="C29" s="579"/>
      <c r="D29" s="108"/>
      <c r="E29" s="580"/>
      <c r="F29" s="581"/>
      <c r="G29" s="581"/>
      <c r="H29" s="582"/>
      <c r="I29" s="109"/>
    </row>
    <row r="30" spans="1:9" ht="15.75" customHeight="1">
      <c r="A30" s="578" t="s">
        <v>102</v>
      </c>
      <c r="B30" s="578"/>
      <c r="C30" s="579"/>
      <c r="D30" s="108"/>
      <c r="E30" s="580"/>
      <c r="F30" s="581"/>
      <c r="G30" s="581"/>
      <c r="H30" s="582"/>
      <c r="I30" s="109"/>
    </row>
    <row r="31" spans="1:9" ht="15.75" customHeight="1">
      <c r="A31" s="578" t="s">
        <v>103</v>
      </c>
      <c r="B31" s="578"/>
      <c r="C31" s="579"/>
      <c r="D31" s="108"/>
      <c r="E31" s="580"/>
      <c r="F31" s="581"/>
      <c r="G31" s="581"/>
      <c r="H31" s="582"/>
      <c r="I31" s="109"/>
    </row>
    <row r="32" spans="1:9" ht="15.75" customHeight="1">
      <c r="A32" s="578" t="s">
        <v>104</v>
      </c>
      <c r="B32" s="578"/>
      <c r="C32" s="579"/>
      <c r="D32" s="108"/>
      <c r="E32" s="580"/>
      <c r="F32" s="581"/>
      <c r="G32" s="581"/>
      <c r="H32" s="582"/>
      <c r="I32" s="109"/>
    </row>
    <row r="33" spans="1:9" ht="15.75" customHeight="1">
      <c r="A33" s="578" t="s">
        <v>105</v>
      </c>
      <c r="B33" s="578"/>
      <c r="C33" s="579"/>
      <c r="D33" s="108"/>
      <c r="E33" s="580"/>
      <c r="F33" s="581"/>
      <c r="G33" s="581"/>
      <c r="H33" s="582"/>
      <c r="I33" s="109"/>
    </row>
    <row r="35" ht="15.75" customHeight="1">
      <c r="A35" s="101" t="s">
        <v>71</v>
      </c>
    </row>
    <row r="36" ht="14.25" customHeight="1">
      <c r="A36" s="98" t="s">
        <v>106</v>
      </c>
    </row>
    <row r="37" ht="14.25" customHeight="1">
      <c r="A37" s="98" t="s">
        <v>107</v>
      </c>
    </row>
    <row r="39" spans="1:6" ht="15.75" customHeight="1">
      <c r="A39" s="101" t="s">
        <v>108</v>
      </c>
      <c r="B39" s="583"/>
      <c r="C39" s="583"/>
      <c r="D39" s="583"/>
      <c r="E39" s="583"/>
      <c r="F39" s="583"/>
    </row>
    <row r="43" ht="12.75">
      <c r="H43" s="110" t="s">
        <v>109</v>
      </c>
    </row>
  </sheetData>
  <sheetProtection/>
  <mergeCells count="55">
    <mergeCell ref="B39:F39"/>
    <mergeCell ref="A31:C31"/>
    <mergeCell ref="E31:H31"/>
    <mergeCell ref="A32:C32"/>
    <mergeCell ref="E32:H32"/>
    <mergeCell ref="A33:C33"/>
    <mergeCell ref="E33:H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H22"/>
    <mergeCell ref="A23:C23"/>
    <mergeCell ref="E23:H23"/>
    <mergeCell ref="A24:C24"/>
    <mergeCell ref="E24:H24"/>
    <mergeCell ref="A19:C19"/>
    <mergeCell ref="E19:H19"/>
    <mergeCell ref="A20:C20"/>
    <mergeCell ref="E20:H20"/>
    <mergeCell ref="A21:C21"/>
    <mergeCell ref="E21:H21"/>
    <mergeCell ref="A16:C16"/>
    <mergeCell ref="E16:H16"/>
    <mergeCell ref="A17:C17"/>
    <mergeCell ref="E17:H17"/>
    <mergeCell ref="A18:C18"/>
    <mergeCell ref="E18:H18"/>
    <mergeCell ref="A13:C13"/>
    <mergeCell ref="E13:H13"/>
    <mergeCell ref="A14:C14"/>
    <mergeCell ref="E14:H14"/>
    <mergeCell ref="A15:C15"/>
    <mergeCell ref="E15:H15"/>
    <mergeCell ref="A10:C10"/>
    <mergeCell ref="E10:H10"/>
    <mergeCell ref="A11:C11"/>
    <mergeCell ref="E11:H11"/>
    <mergeCell ref="A12:C12"/>
    <mergeCell ref="E12:H12"/>
    <mergeCell ref="B5:C5"/>
    <mergeCell ref="E5:F5"/>
    <mergeCell ref="H5:I5"/>
    <mergeCell ref="B7:E7"/>
    <mergeCell ref="A9:B9"/>
    <mergeCell ref="E9:H9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2"/>
  <sheetViews>
    <sheetView showGridLines="0" zoomScale="75" zoomScaleNormal="75" zoomScalePageLayoutView="0" workbookViewId="0" topLeftCell="A16">
      <selection activeCell="BA21" sqref="BA21"/>
    </sheetView>
  </sheetViews>
  <sheetFormatPr defaultColWidth="9.140625" defaultRowHeight="12.75"/>
  <cols>
    <col min="1" max="1" width="3.140625" style="111" customWidth="1"/>
    <col min="2" max="2" width="3.7109375" style="111" customWidth="1"/>
    <col min="3" max="3" width="8.28125" style="111" customWidth="1"/>
    <col min="4" max="4" width="3.00390625" style="111" customWidth="1"/>
    <col min="5" max="7" width="8.7109375" style="111" customWidth="1"/>
    <col min="8" max="8" width="7.28125" style="111" customWidth="1"/>
    <col min="9" max="9" width="2.57421875" style="111" customWidth="1"/>
    <col min="10" max="10" width="3.421875" style="111" customWidth="1"/>
    <col min="11" max="11" width="2.7109375" style="111" customWidth="1"/>
    <col min="12" max="12" width="3.421875" style="111" customWidth="1"/>
    <col min="13" max="13" width="2.57421875" style="111" customWidth="1"/>
    <col min="14" max="14" width="3.421875" style="111" customWidth="1"/>
    <col min="15" max="15" width="2.57421875" style="111" customWidth="1"/>
    <col min="16" max="16" width="3.421875" style="111" customWidth="1"/>
    <col min="17" max="17" width="2.57421875" style="111" customWidth="1"/>
    <col min="18" max="18" width="3.421875" style="111" customWidth="1"/>
    <col min="19" max="19" width="2.57421875" style="111" customWidth="1"/>
    <col min="20" max="20" width="3.421875" style="111" customWidth="1"/>
    <col min="21" max="21" width="2.57421875" style="111" customWidth="1"/>
    <col min="22" max="22" width="3.28125" style="111" customWidth="1"/>
    <col min="23" max="23" width="2.57421875" style="111" customWidth="1"/>
    <col min="24" max="24" width="3.421875" style="111" customWidth="1"/>
    <col min="25" max="25" width="2.57421875" style="111" customWidth="1"/>
    <col min="26" max="26" width="3.421875" style="111" customWidth="1"/>
    <col min="27" max="27" width="2.57421875" style="111" customWidth="1"/>
    <col min="28" max="28" width="3.421875" style="111" customWidth="1"/>
    <col min="29" max="29" width="2.57421875" style="111" customWidth="1"/>
    <col min="30" max="30" width="3.421875" style="111" customWidth="1"/>
    <col min="31" max="31" width="2.57421875" style="111" customWidth="1"/>
    <col min="32" max="32" width="3.421875" style="111" customWidth="1"/>
    <col min="33" max="33" width="2.57421875" style="111" customWidth="1"/>
    <col min="34" max="34" width="3.28125" style="111" customWidth="1"/>
    <col min="35" max="35" width="2.57421875" style="111" customWidth="1"/>
    <col min="36" max="36" width="3.421875" style="111" customWidth="1"/>
    <col min="37" max="37" width="2.57421875" style="111" customWidth="1"/>
    <col min="38" max="38" width="3.57421875" style="111" customWidth="1"/>
    <col min="39" max="40" width="6.8515625" style="111" customWidth="1"/>
    <col min="41" max="42" width="5.140625" style="111" customWidth="1"/>
    <col min="43" max="43" width="1.7109375" style="111" customWidth="1"/>
    <col min="44" max="44" width="5.57421875" style="111" customWidth="1"/>
    <col min="45" max="45" width="5.7109375" style="111" customWidth="1"/>
    <col min="46" max="46" width="3.7109375" style="111" customWidth="1"/>
    <col min="47" max="47" width="18.7109375" style="111" customWidth="1"/>
    <col min="48" max="48" width="3.421875" style="111" customWidth="1"/>
    <col min="49" max="16384" width="9.140625" style="111" customWidth="1"/>
  </cols>
  <sheetData>
    <row r="1" spans="1:48" ht="12.75" customHeight="1">
      <c r="A1" s="654"/>
      <c r="B1" s="654"/>
      <c r="C1" s="654"/>
      <c r="D1" s="654"/>
      <c r="E1" s="654"/>
      <c r="F1" s="654"/>
      <c r="G1" s="654"/>
      <c r="H1" s="112"/>
      <c r="I1" s="112"/>
      <c r="J1" s="649" t="s">
        <v>110</v>
      </c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Q1" s="639" t="s">
        <v>160</v>
      </c>
      <c r="AR1" s="639"/>
      <c r="AS1" s="639"/>
      <c r="AT1" s="639"/>
      <c r="AU1" s="639"/>
      <c r="AV1" s="113"/>
    </row>
    <row r="2" spans="1:48" ht="15" customHeight="1">
      <c r="A2" s="654"/>
      <c r="B2" s="654"/>
      <c r="C2" s="654"/>
      <c r="D2" s="654"/>
      <c r="E2" s="654"/>
      <c r="F2" s="654"/>
      <c r="G2" s="654"/>
      <c r="H2" s="112"/>
      <c r="I2" s="112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Q2" s="643" t="s">
        <v>111</v>
      </c>
      <c r="AR2" s="643"/>
      <c r="AS2" s="190"/>
      <c r="AT2" s="190"/>
      <c r="AU2" s="190"/>
      <c r="AV2" s="190"/>
    </row>
    <row r="3" spans="1:48" ht="15" customHeight="1">
      <c r="A3" s="654"/>
      <c r="B3" s="654"/>
      <c r="C3" s="654"/>
      <c r="D3" s="654"/>
      <c r="E3" s="654"/>
      <c r="F3" s="654"/>
      <c r="G3" s="654"/>
      <c r="H3" s="173"/>
      <c r="I3" s="173"/>
      <c r="J3" s="174"/>
      <c r="K3" s="174"/>
      <c r="L3" s="174"/>
      <c r="Q3" s="176"/>
      <c r="R3" s="177"/>
      <c r="S3" s="177"/>
      <c r="T3" s="176"/>
      <c r="U3" s="176"/>
      <c r="AG3" s="177"/>
      <c r="AH3" s="176"/>
      <c r="AM3" s="395"/>
      <c r="AN3" s="174"/>
      <c r="AO3" s="174"/>
      <c r="AP3" s="174"/>
      <c r="AQ3" s="643" t="s">
        <v>112</v>
      </c>
      <c r="AR3" s="643"/>
      <c r="AS3" s="643"/>
      <c r="AT3" s="643"/>
      <c r="AU3" s="190"/>
      <c r="AV3" s="190"/>
    </row>
    <row r="4" spans="1:49" ht="15" customHeight="1">
      <c r="A4" s="654"/>
      <c r="B4" s="654"/>
      <c r="C4" s="654"/>
      <c r="D4" s="654"/>
      <c r="E4" s="654"/>
      <c r="F4" s="654"/>
      <c r="G4" s="654"/>
      <c r="H4" s="175" t="s">
        <v>19</v>
      </c>
      <c r="I4" s="175"/>
      <c r="J4" s="175"/>
      <c r="M4" s="172" t="str">
        <f>IF(Holdanmeldelse!C2&lt;&gt;0,Holdanmeldelse!C2," ")</f>
        <v> </v>
      </c>
      <c r="N4" s="172"/>
      <c r="O4" s="172"/>
      <c r="Q4" s="647" t="s">
        <v>24</v>
      </c>
      <c r="R4" s="647"/>
      <c r="S4" s="647"/>
      <c r="T4" s="657" t="str">
        <f>IF(Holdanmeldelse!C4&lt;&gt;0,Holdanmeldelse!C4," ")</f>
        <v> </v>
      </c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174"/>
      <c r="AK4" s="642" t="s">
        <v>27</v>
      </c>
      <c r="AL4" s="642"/>
      <c r="AM4" s="396" t="str">
        <f>IF(Holdanmeldelse!C6&lt;&gt;0,Holdanmeldelse!C6," ")</f>
        <v> </v>
      </c>
      <c r="AN4" s="396"/>
      <c r="AO4" s="396"/>
      <c r="AQ4" s="644" t="s">
        <v>113</v>
      </c>
      <c r="AR4" s="644"/>
      <c r="AS4" s="644"/>
      <c r="AT4" s="644"/>
      <c r="AU4" s="644"/>
      <c r="AV4" s="191"/>
      <c r="AW4" s="191"/>
    </row>
    <row r="5" spans="1:49" ht="15" customHeight="1">
      <c r="A5" s="654"/>
      <c r="B5" s="654"/>
      <c r="C5" s="654"/>
      <c r="D5" s="654"/>
      <c r="E5" s="654"/>
      <c r="F5" s="654"/>
      <c r="G5" s="654"/>
      <c r="H5" s="112"/>
      <c r="I5" s="647" t="s">
        <v>173</v>
      </c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Q5" s="192" t="s">
        <v>114</v>
      </c>
      <c r="AR5" s="192"/>
      <c r="AS5" s="192"/>
      <c r="AT5" s="192"/>
      <c r="AU5" s="192"/>
      <c r="AV5" s="192"/>
      <c r="AW5" s="192"/>
    </row>
    <row r="6" spans="1:50" ht="15" customHeight="1" thickBot="1">
      <c r="A6" s="654"/>
      <c r="B6" s="654"/>
      <c r="C6" s="654"/>
      <c r="D6" s="654"/>
      <c r="E6" s="654"/>
      <c r="F6" s="654"/>
      <c r="G6" s="654"/>
      <c r="H6" s="112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  <c r="AQ6" s="638" t="s">
        <v>115</v>
      </c>
      <c r="AR6" s="638"/>
      <c r="AS6" s="638"/>
      <c r="AT6" s="638"/>
      <c r="AU6" s="638"/>
      <c r="AV6" s="193"/>
      <c r="AW6" s="191"/>
      <c r="AX6" s="191"/>
    </row>
    <row r="7" spans="1:50" ht="18" customHeight="1" thickBot="1">
      <c r="A7" s="674" t="s">
        <v>163</v>
      </c>
      <c r="B7" s="115"/>
      <c r="C7" s="116" t="s">
        <v>33</v>
      </c>
      <c r="D7" s="117"/>
      <c r="E7" s="655" t="s">
        <v>29</v>
      </c>
      <c r="F7" s="655"/>
      <c r="G7" s="656"/>
      <c r="H7" s="118" t="s">
        <v>30</v>
      </c>
      <c r="I7" s="635">
        <v>1</v>
      </c>
      <c r="J7" s="636"/>
      <c r="K7" s="635">
        <v>2</v>
      </c>
      <c r="L7" s="636"/>
      <c r="M7" s="635">
        <v>3</v>
      </c>
      <c r="N7" s="636"/>
      <c r="O7" s="635">
        <v>4</v>
      </c>
      <c r="P7" s="636"/>
      <c r="Q7" s="635">
        <v>5</v>
      </c>
      <c r="R7" s="636"/>
      <c r="S7" s="635">
        <v>6</v>
      </c>
      <c r="T7" s="636"/>
      <c r="U7" s="635">
        <v>7</v>
      </c>
      <c r="V7" s="636"/>
      <c r="W7" s="635">
        <v>8</v>
      </c>
      <c r="X7" s="636"/>
      <c r="Y7" s="635">
        <v>9</v>
      </c>
      <c r="Z7" s="636"/>
      <c r="AA7" s="635">
        <v>10</v>
      </c>
      <c r="AB7" s="636"/>
      <c r="AC7" s="635">
        <v>11</v>
      </c>
      <c r="AD7" s="636"/>
      <c r="AE7" s="635">
        <v>12</v>
      </c>
      <c r="AF7" s="636"/>
      <c r="AG7" s="635">
        <v>13</v>
      </c>
      <c r="AH7" s="636"/>
      <c r="AI7" s="635">
        <v>14</v>
      </c>
      <c r="AJ7" s="636"/>
      <c r="AK7" s="635">
        <v>15</v>
      </c>
      <c r="AL7" s="636"/>
      <c r="AM7" s="185" t="s">
        <v>116</v>
      </c>
      <c r="AN7" s="120" t="s">
        <v>117</v>
      </c>
      <c r="AO7" s="121">
        <v>16</v>
      </c>
      <c r="AP7" s="122">
        <v>17</v>
      </c>
      <c r="AQ7" s="196"/>
      <c r="AR7" s="123" t="s">
        <v>22</v>
      </c>
      <c r="AS7" s="195" t="str">
        <f>IF(Holdanmeldelse!N3&lt;&gt;0,Holdanmeldelse!N3," ")</f>
        <v> </v>
      </c>
      <c r="AT7" s="195"/>
      <c r="AU7" s="195"/>
      <c r="AV7" s="124"/>
      <c r="AW7" s="126"/>
      <c r="AX7" s="126"/>
    </row>
    <row r="8" spans="1:50" ht="12" customHeight="1">
      <c r="A8" s="675"/>
      <c r="B8" s="594">
        <v>1</v>
      </c>
      <c r="C8" s="715" t="str">
        <f>IF(Holdanmeldelse!C10&lt;&gt;0,Holdanmeldelse!C10," ")</f>
        <v> </v>
      </c>
      <c r="D8" s="717" t="str">
        <f>IF(Holdanmeldelse!D10&lt;&gt;0,Holdanmeldelse!D10," ")</f>
        <v> </v>
      </c>
      <c r="E8" s="718"/>
      <c r="F8" s="718"/>
      <c r="G8" s="719"/>
      <c r="H8" s="685">
        <f>IF(Holdanmeldelse!H10&lt;&gt;0,Holdanmeldelse!H10," ")</f>
      </c>
      <c r="I8" s="304">
        <v>1</v>
      </c>
      <c r="J8" s="327"/>
      <c r="K8" s="620" t="s">
        <v>50</v>
      </c>
      <c r="L8" s="621"/>
      <c r="M8" s="323" t="s">
        <v>50</v>
      </c>
      <c r="N8" s="320"/>
      <c r="O8" s="305">
        <v>3</v>
      </c>
      <c r="P8" s="276"/>
      <c r="Q8" s="620" t="s">
        <v>50</v>
      </c>
      <c r="R8" s="621"/>
      <c r="S8" s="619" t="s">
        <v>50</v>
      </c>
      <c r="T8" s="598"/>
      <c r="U8" s="305">
        <v>4</v>
      </c>
      <c r="V8" s="295"/>
      <c r="W8" s="598" t="s">
        <v>50</v>
      </c>
      <c r="X8" s="621"/>
      <c r="Y8" s="619" t="s">
        <v>50</v>
      </c>
      <c r="Z8" s="598"/>
      <c r="AA8" s="305">
        <v>3</v>
      </c>
      <c r="AB8" s="276"/>
      <c r="AC8" s="620" t="s">
        <v>50</v>
      </c>
      <c r="AD8" s="598"/>
      <c r="AE8" s="619"/>
      <c r="AF8" s="621"/>
      <c r="AG8" s="619" t="s">
        <v>50</v>
      </c>
      <c r="AH8" s="598"/>
      <c r="AI8" s="307">
        <v>2</v>
      </c>
      <c r="AJ8" s="276"/>
      <c r="AK8" s="620" t="s">
        <v>50</v>
      </c>
      <c r="AL8" s="626"/>
      <c r="AM8" s="645"/>
      <c r="AN8" s="588" t="s">
        <v>50</v>
      </c>
      <c r="AO8" s="594"/>
      <c r="AP8" s="596"/>
      <c r="AQ8" s="268"/>
      <c r="AR8" s="267"/>
      <c r="AS8" s="145"/>
      <c r="AT8" s="145"/>
      <c r="AU8" s="145"/>
      <c r="AV8" s="128"/>
      <c r="AW8" s="126"/>
      <c r="AX8" s="126"/>
    </row>
    <row r="9" spans="1:48" ht="12" customHeight="1" thickBot="1">
      <c r="A9" s="675"/>
      <c r="B9" s="595"/>
      <c r="C9" s="716"/>
      <c r="D9" s="720"/>
      <c r="E9" s="721"/>
      <c r="F9" s="721"/>
      <c r="G9" s="722"/>
      <c r="H9" s="686"/>
      <c r="I9" s="269" t="s">
        <v>50</v>
      </c>
      <c r="J9" s="328"/>
      <c r="K9" s="622"/>
      <c r="L9" s="603"/>
      <c r="M9" s="282"/>
      <c r="N9" s="283"/>
      <c r="O9" s="277" t="s">
        <v>50</v>
      </c>
      <c r="P9" s="273"/>
      <c r="Q9" s="625"/>
      <c r="R9" s="615"/>
      <c r="S9" s="602"/>
      <c r="T9" s="599"/>
      <c r="U9" s="296"/>
      <c r="V9" s="297"/>
      <c r="W9" s="599"/>
      <c r="X9" s="603"/>
      <c r="Y9" s="602"/>
      <c r="Z9" s="599"/>
      <c r="AA9" s="269" t="s">
        <v>50</v>
      </c>
      <c r="AB9" s="270"/>
      <c r="AC9" s="625"/>
      <c r="AD9" s="616"/>
      <c r="AE9" s="602"/>
      <c r="AF9" s="603"/>
      <c r="AG9" s="614"/>
      <c r="AH9" s="616"/>
      <c r="AI9" s="629" t="s">
        <v>50</v>
      </c>
      <c r="AJ9" s="630"/>
      <c r="AK9" s="622"/>
      <c r="AL9" s="631"/>
      <c r="AM9" s="646"/>
      <c r="AN9" s="589"/>
      <c r="AO9" s="595"/>
      <c r="AP9" s="597"/>
      <c r="AQ9" s="197"/>
      <c r="AR9" s="512" t="s">
        <v>21</v>
      </c>
      <c r="AS9" s="512">
        <f>IF(Holdanmeldelse!L3&lt;&gt;0,Holdanmeldelse!L3,"")</f>
      </c>
      <c r="AT9" s="512"/>
      <c r="AU9" s="512"/>
      <c r="AV9" s="128"/>
    </row>
    <row r="10" spans="1:48" ht="12" customHeight="1">
      <c r="A10" s="675"/>
      <c r="B10" s="594">
        <v>2</v>
      </c>
      <c r="C10" s="715" t="str">
        <f>IF(Holdanmeldelse!C11&lt;&gt;0,Holdanmeldelse!C11," ")</f>
        <v> </v>
      </c>
      <c r="D10" s="717" t="str">
        <f>IF(Holdanmeldelse!D11&lt;&gt;0,Holdanmeldelse!D11," ")</f>
        <v> </v>
      </c>
      <c r="E10" s="718"/>
      <c r="F10" s="718"/>
      <c r="G10" s="719"/>
      <c r="H10" s="685">
        <f>IF(Holdanmeldelse!H11&lt;&gt;0,Holdanmeldelse!H11," ")</f>
      </c>
      <c r="I10" s="305">
        <v>3</v>
      </c>
      <c r="J10" s="726"/>
      <c r="K10" s="623" t="s">
        <v>50</v>
      </c>
      <c r="L10" s="604"/>
      <c r="M10" s="280" t="s">
        <v>50</v>
      </c>
      <c r="N10" s="284"/>
      <c r="O10" s="619"/>
      <c r="P10" s="598"/>
      <c r="Q10" s="304">
        <v>1</v>
      </c>
      <c r="R10" s="633"/>
      <c r="S10" s="623" t="s">
        <v>50</v>
      </c>
      <c r="T10" s="604"/>
      <c r="U10" s="304">
        <v>2</v>
      </c>
      <c r="V10" s="279"/>
      <c r="W10" s="623" t="s">
        <v>50</v>
      </c>
      <c r="X10" s="601"/>
      <c r="Y10" s="600" t="s">
        <v>50</v>
      </c>
      <c r="Z10" s="604"/>
      <c r="AA10" s="300"/>
      <c r="AB10" s="132"/>
      <c r="AC10" s="304">
        <v>1</v>
      </c>
      <c r="AD10" s="279"/>
      <c r="AE10" s="625" t="s">
        <v>50</v>
      </c>
      <c r="AF10" s="616"/>
      <c r="AG10" s="305">
        <v>3</v>
      </c>
      <c r="AH10" s="279"/>
      <c r="AI10" s="620" t="s">
        <v>50</v>
      </c>
      <c r="AJ10" s="598"/>
      <c r="AK10" s="600" t="s">
        <v>50</v>
      </c>
      <c r="AL10" s="632"/>
      <c r="AM10" s="723" t="s">
        <v>50</v>
      </c>
      <c r="AN10" s="588" t="s">
        <v>118</v>
      </c>
      <c r="AO10" s="728"/>
      <c r="AP10" s="730"/>
      <c r="AQ10" s="197"/>
      <c r="AR10" s="512"/>
      <c r="AS10" s="734"/>
      <c r="AT10" s="734"/>
      <c r="AU10" s="734"/>
      <c r="AV10" s="128"/>
    </row>
    <row r="11" spans="1:48" ht="12" customHeight="1" thickBot="1">
      <c r="A11" s="675"/>
      <c r="B11" s="595"/>
      <c r="C11" s="716"/>
      <c r="D11" s="720"/>
      <c r="E11" s="721"/>
      <c r="F11" s="721"/>
      <c r="G11" s="722"/>
      <c r="H11" s="686"/>
      <c r="I11" s="271" t="s">
        <v>50</v>
      </c>
      <c r="J11" s="727"/>
      <c r="K11" s="625"/>
      <c r="L11" s="616"/>
      <c r="M11" s="282"/>
      <c r="N11" s="285"/>
      <c r="O11" s="614"/>
      <c r="P11" s="616"/>
      <c r="Q11" s="269" t="s">
        <v>50</v>
      </c>
      <c r="R11" s="634"/>
      <c r="S11" s="625"/>
      <c r="T11" s="616"/>
      <c r="U11" s="269" t="s">
        <v>50</v>
      </c>
      <c r="V11" s="270"/>
      <c r="W11" s="625"/>
      <c r="X11" s="615"/>
      <c r="Y11" s="602"/>
      <c r="Z11" s="599"/>
      <c r="AA11" s="298" t="s">
        <v>50</v>
      </c>
      <c r="AB11" s="301"/>
      <c r="AC11" s="302" t="s">
        <v>50</v>
      </c>
      <c r="AD11" s="299"/>
      <c r="AE11" s="622"/>
      <c r="AF11" s="599"/>
      <c r="AG11" s="640" t="s">
        <v>50</v>
      </c>
      <c r="AH11" s="641"/>
      <c r="AI11" s="622"/>
      <c r="AJ11" s="599"/>
      <c r="AK11" s="602"/>
      <c r="AL11" s="631"/>
      <c r="AM11" s="724"/>
      <c r="AN11" s="589"/>
      <c r="AO11" s="729"/>
      <c r="AP11" s="731"/>
      <c r="AQ11" s="197"/>
      <c r="AR11" s="126"/>
      <c r="AS11" s="129"/>
      <c r="AT11" s="130"/>
      <c r="AU11" s="130"/>
      <c r="AV11" s="128"/>
    </row>
    <row r="12" spans="1:48" ht="12" customHeight="1" thickBot="1">
      <c r="A12" s="675"/>
      <c r="B12" s="594">
        <v>3</v>
      </c>
      <c r="C12" s="715" t="str">
        <f>IF(Holdanmeldelse!C12&lt;&gt;0,Holdanmeldelse!C12," ")</f>
        <v> </v>
      </c>
      <c r="D12" s="717" t="str">
        <f>IF(Holdanmeldelse!D12&lt;&gt;0,Holdanmeldelse!D12," ")</f>
        <v> </v>
      </c>
      <c r="E12" s="718"/>
      <c r="F12" s="718"/>
      <c r="G12" s="719"/>
      <c r="H12" s="685">
        <f>IF(Holdanmeldelse!H12&lt;&gt;0,Holdanmeldelse!H12," ")</f>
      </c>
      <c r="I12" s="620" t="s">
        <v>50</v>
      </c>
      <c r="J12" s="598"/>
      <c r="K12" s="306">
        <v>4</v>
      </c>
      <c r="L12" s="275"/>
      <c r="M12" s="286" t="s">
        <v>50</v>
      </c>
      <c r="N12" s="281"/>
      <c r="O12" s="304">
        <v>1</v>
      </c>
      <c r="P12" s="279"/>
      <c r="Q12" s="620" t="s">
        <v>50</v>
      </c>
      <c r="R12" s="598"/>
      <c r="S12" s="600" t="s">
        <v>50</v>
      </c>
      <c r="T12" s="601"/>
      <c r="U12" s="619" t="s">
        <v>50</v>
      </c>
      <c r="V12" s="598"/>
      <c r="W12" s="305">
        <v>4</v>
      </c>
      <c r="X12" s="279"/>
      <c r="Y12" s="623" t="s">
        <v>50</v>
      </c>
      <c r="Z12" s="604"/>
      <c r="AA12" s="131" t="s">
        <v>50</v>
      </c>
      <c r="AB12" s="278"/>
      <c r="AC12" s="305">
        <v>3</v>
      </c>
      <c r="AD12" s="637"/>
      <c r="AE12" s="623" t="s">
        <v>50</v>
      </c>
      <c r="AF12" s="604"/>
      <c r="AG12" s="304">
        <v>1</v>
      </c>
      <c r="AH12" s="279"/>
      <c r="AI12" s="623" t="s">
        <v>50</v>
      </c>
      <c r="AJ12" s="601"/>
      <c r="AK12" s="600" t="s">
        <v>50</v>
      </c>
      <c r="AL12" s="632"/>
      <c r="AM12" s="723" t="s">
        <v>50</v>
      </c>
      <c r="AN12" s="588" t="s">
        <v>50</v>
      </c>
      <c r="AO12" s="728"/>
      <c r="AP12" s="730"/>
      <c r="AQ12" s="197"/>
      <c r="AR12" s="512" t="s">
        <v>119</v>
      </c>
      <c r="AS12" s="512"/>
      <c r="AT12" s="126"/>
      <c r="AU12" s="126"/>
      <c r="AV12" s="128"/>
    </row>
    <row r="13" spans="1:48" ht="12" customHeight="1" thickBot="1">
      <c r="A13" s="675"/>
      <c r="B13" s="595"/>
      <c r="C13" s="716"/>
      <c r="D13" s="720"/>
      <c r="E13" s="721"/>
      <c r="F13" s="721"/>
      <c r="G13" s="722"/>
      <c r="H13" s="686"/>
      <c r="I13" s="625"/>
      <c r="J13" s="616"/>
      <c r="K13" s="272" t="s">
        <v>50</v>
      </c>
      <c r="L13" s="273"/>
      <c r="M13" s="287"/>
      <c r="N13" s="283"/>
      <c r="O13" s="269" t="s">
        <v>50</v>
      </c>
      <c r="P13" s="270"/>
      <c r="Q13" s="625"/>
      <c r="R13" s="616"/>
      <c r="S13" s="602"/>
      <c r="T13" s="603"/>
      <c r="U13" s="602"/>
      <c r="V13" s="599"/>
      <c r="W13" s="269" t="s">
        <v>50</v>
      </c>
      <c r="X13" s="270"/>
      <c r="Y13" s="622"/>
      <c r="Z13" s="599"/>
      <c r="AA13" s="300"/>
      <c r="AB13" s="133"/>
      <c r="AC13" s="303" t="s">
        <v>50</v>
      </c>
      <c r="AD13" s="630"/>
      <c r="AE13" s="622"/>
      <c r="AF13" s="599"/>
      <c r="AG13" s="277" t="s">
        <v>50</v>
      </c>
      <c r="AH13" s="273"/>
      <c r="AI13" s="625"/>
      <c r="AJ13" s="615"/>
      <c r="AK13" s="602"/>
      <c r="AL13" s="631"/>
      <c r="AM13" s="724"/>
      <c r="AN13" s="589"/>
      <c r="AO13" s="729"/>
      <c r="AP13" s="731"/>
      <c r="AQ13" s="197"/>
      <c r="AR13" s="512"/>
      <c r="AS13" s="512"/>
      <c r="AT13" s="126"/>
      <c r="AU13" s="584"/>
      <c r="AV13" s="128"/>
    </row>
    <row r="14" spans="1:48" ht="12" customHeight="1">
      <c r="A14" s="675"/>
      <c r="B14" s="594">
        <v>4</v>
      </c>
      <c r="C14" s="715" t="str">
        <f>IF(Holdanmeldelse!C13&lt;&gt;0,Holdanmeldelse!C13," ")</f>
        <v> </v>
      </c>
      <c r="D14" s="717" t="str">
        <f>IF(Holdanmeldelse!D13&lt;&gt;0,Holdanmeldelse!D13," ")</f>
        <v> </v>
      </c>
      <c r="E14" s="718"/>
      <c r="F14" s="718"/>
      <c r="G14" s="719"/>
      <c r="H14" s="685">
        <f>IF(Holdanmeldelse!H13&lt;&gt;0,Holdanmeldelse!H13," ")</f>
      </c>
      <c r="I14" s="623"/>
      <c r="J14" s="604"/>
      <c r="K14" s="304">
        <v>2</v>
      </c>
      <c r="L14" s="274"/>
      <c r="M14" s="286"/>
      <c r="N14" s="284"/>
      <c r="O14" s="614"/>
      <c r="P14" s="616"/>
      <c r="Q14" s="305">
        <v>3</v>
      </c>
      <c r="R14" s="662"/>
      <c r="S14" s="623"/>
      <c r="T14" s="601"/>
      <c r="U14" s="600"/>
      <c r="V14" s="604"/>
      <c r="W14" s="304">
        <v>2</v>
      </c>
      <c r="X14" s="279"/>
      <c r="Y14" s="625"/>
      <c r="Z14" s="616"/>
      <c r="AA14" s="304">
        <v>1</v>
      </c>
      <c r="AB14" s="274"/>
      <c r="AC14" s="620"/>
      <c r="AD14" s="621"/>
      <c r="AE14" s="600"/>
      <c r="AF14" s="601"/>
      <c r="AG14" s="600"/>
      <c r="AH14" s="604"/>
      <c r="AI14" s="308">
        <v>4</v>
      </c>
      <c r="AJ14" s="279"/>
      <c r="AK14" s="623"/>
      <c r="AL14" s="632"/>
      <c r="AM14" s="723"/>
      <c r="AN14" s="588"/>
      <c r="AO14" s="728"/>
      <c r="AP14" s="730"/>
      <c r="AQ14" s="197"/>
      <c r="AR14" s="267"/>
      <c r="AS14" s="267"/>
      <c r="AT14" s="126"/>
      <c r="AU14" s="585"/>
      <c r="AV14" s="128"/>
    </row>
    <row r="15" spans="1:48" ht="12" customHeight="1" thickBot="1">
      <c r="A15" s="675"/>
      <c r="B15" s="595"/>
      <c r="C15" s="716"/>
      <c r="D15" s="720"/>
      <c r="E15" s="721"/>
      <c r="F15" s="721"/>
      <c r="G15" s="722"/>
      <c r="H15" s="686"/>
      <c r="I15" s="624"/>
      <c r="J15" s="605"/>
      <c r="K15" s="272"/>
      <c r="L15" s="273"/>
      <c r="M15" s="321"/>
      <c r="N15" s="324"/>
      <c r="O15" s="613"/>
      <c r="P15" s="605"/>
      <c r="Q15" s="294"/>
      <c r="R15" s="663"/>
      <c r="S15" s="624"/>
      <c r="T15" s="628"/>
      <c r="U15" s="613"/>
      <c r="V15" s="605"/>
      <c r="W15" s="269"/>
      <c r="X15" s="270"/>
      <c r="Y15" s="624"/>
      <c r="Z15" s="605"/>
      <c r="AA15" s="629"/>
      <c r="AB15" s="630"/>
      <c r="AC15" s="624"/>
      <c r="AD15" s="628"/>
      <c r="AE15" s="613"/>
      <c r="AF15" s="628"/>
      <c r="AG15" s="613"/>
      <c r="AH15" s="605"/>
      <c r="AI15" s="294"/>
      <c r="AJ15" s="309"/>
      <c r="AK15" s="624"/>
      <c r="AL15" s="627"/>
      <c r="AM15" s="725"/>
      <c r="AN15" s="590"/>
      <c r="AO15" s="732"/>
      <c r="AP15" s="733"/>
      <c r="AQ15" s="197"/>
      <c r="AR15" s="194"/>
      <c r="AS15" s="134"/>
      <c r="AT15" s="126"/>
      <c r="AU15" s="586"/>
      <c r="AV15" s="128"/>
    </row>
    <row r="16" spans="1:48" ht="24" customHeight="1">
      <c r="A16" s="675"/>
      <c r="B16" s="135"/>
      <c r="C16" s="125" t="str">
        <f>IF(Holdanmeldelse!C14&lt;&gt;0,Holdanmeldelse!C14," ")</f>
        <v> </v>
      </c>
      <c r="D16" s="289" t="str">
        <f>IF(Holdanmeldelse!D14&lt;&gt;0,Holdanmeldelse!D14," ")</f>
        <v> </v>
      </c>
      <c r="E16" s="290"/>
      <c r="F16" s="290"/>
      <c r="G16" s="290"/>
      <c r="H16" s="291"/>
      <c r="I16" s="658"/>
      <c r="J16" s="659"/>
      <c r="K16" s="658"/>
      <c r="L16" s="659"/>
      <c r="M16" s="666"/>
      <c r="N16" s="667"/>
      <c r="O16" s="666"/>
      <c r="P16" s="667"/>
      <c r="Q16" s="658"/>
      <c r="R16" s="659"/>
      <c r="S16" s="658"/>
      <c r="T16" s="659"/>
      <c r="U16" s="658"/>
      <c r="V16" s="659"/>
      <c r="W16" s="658"/>
      <c r="X16" s="659"/>
      <c r="Y16" s="658"/>
      <c r="Z16" s="659"/>
      <c r="AA16" s="658"/>
      <c r="AB16" s="659"/>
      <c r="AC16" s="658"/>
      <c r="AD16" s="659"/>
      <c r="AE16" s="658"/>
      <c r="AF16" s="659"/>
      <c r="AG16" s="658"/>
      <c r="AH16" s="659"/>
      <c r="AI16" s="658"/>
      <c r="AJ16" s="659"/>
      <c r="AK16" s="658"/>
      <c r="AL16" s="659"/>
      <c r="AM16" s="664"/>
      <c r="AN16" s="250"/>
      <c r="AO16" s="650"/>
      <c r="AP16" s="651"/>
      <c r="AQ16" s="198"/>
      <c r="AR16" s="126"/>
      <c r="AS16" s="126"/>
      <c r="AT16" s="126"/>
      <c r="AU16" s="137" t="s">
        <v>120</v>
      </c>
      <c r="AV16" s="128"/>
    </row>
    <row r="17" spans="1:48" ht="15.75" customHeight="1" thickBot="1">
      <c r="A17" s="676"/>
      <c r="B17" s="670"/>
      <c r="C17" s="671"/>
      <c r="D17" s="672" t="s">
        <v>38</v>
      </c>
      <c r="E17" s="673"/>
      <c r="F17" s="673"/>
      <c r="G17" s="673"/>
      <c r="H17" s="138" t="s">
        <v>121</v>
      </c>
      <c r="I17" s="660"/>
      <c r="J17" s="661"/>
      <c r="K17" s="660"/>
      <c r="L17" s="661"/>
      <c r="M17" s="668"/>
      <c r="N17" s="669"/>
      <c r="O17" s="668"/>
      <c r="P17" s="669"/>
      <c r="Q17" s="660"/>
      <c r="R17" s="661"/>
      <c r="S17" s="660"/>
      <c r="T17" s="661"/>
      <c r="U17" s="660"/>
      <c r="V17" s="661"/>
      <c r="W17" s="660"/>
      <c r="X17" s="661"/>
      <c r="Y17" s="660"/>
      <c r="Z17" s="661"/>
      <c r="AA17" s="660"/>
      <c r="AB17" s="661"/>
      <c r="AC17" s="660"/>
      <c r="AD17" s="661"/>
      <c r="AE17" s="660"/>
      <c r="AF17" s="661"/>
      <c r="AG17" s="660"/>
      <c r="AH17" s="661"/>
      <c r="AI17" s="660"/>
      <c r="AJ17" s="661"/>
      <c r="AK17" s="660"/>
      <c r="AL17" s="661"/>
      <c r="AM17" s="665"/>
      <c r="AN17" s="139"/>
      <c r="AO17" s="652"/>
      <c r="AP17" s="653"/>
      <c r="AQ17" s="199"/>
      <c r="AR17" s="140"/>
      <c r="AS17" s="140"/>
      <c r="AT17" s="140"/>
      <c r="AU17" s="141" t="s">
        <v>122</v>
      </c>
      <c r="AV17" s="142"/>
    </row>
    <row r="18" spans="1:48" ht="7.5" customHeight="1" thickBot="1">
      <c r="A18" s="143"/>
      <c r="B18" s="144"/>
      <c r="C18" s="145"/>
      <c r="D18" s="145"/>
      <c r="E18" s="145"/>
      <c r="F18" s="145"/>
      <c r="G18" s="145"/>
      <c r="H18" s="145"/>
      <c r="I18" s="145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14"/>
      <c r="AS18" s="114"/>
      <c r="AT18" s="114"/>
      <c r="AU18" s="114"/>
      <c r="AV18" s="114"/>
    </row>
    <row r="19" spans="1:48" ht="18" customHeight="1" thickBot="1">
      <c r="A19" s="677" t="s">
        <v>164</v>
      </c>
      <c r="B19" s="115"/>
      <c r="C19" s="116" t="s">
        <v>33</v>
      </c>
      <c r="D19" s="117"/>
      <c r="E19" s="655" t="s">
        <v>29</v>
      </c>
      <c r="F19" s="655"/>
      <c r="G19" s="656"/>
      <c r="H19" s="118" t="s">
        <v>30</v>
      </c>
      <c r="I19" s="635">
        <v>1</v>
      </c>
      <c r="J19" s="636"/>
      <c r="K19" s="635">
        <v>2</v>
      </c>
      <c r="L19" s="636"/>
      <c r="M19" s="635">
        <v>3</v>
      </c>
      <c r="N19" s="636"/>
      <c r="O19" s="635">
        <v>4</v>
      </c>
      <c r="P19" s="636"/>
      <c r="Q19" s="635">
        <v>5</v>
      </c>
      <c r="R19" s="636"/>
      <c r="S19" s="635">
        <v>6</v>
      </c>
      <c r="T19" s="636"/>
      <c r="U19" s="635">
        <v>7</v>
      </c>
      <c r="V19" s="636"/>
      <c r="W19" s="635">
        <v>8</v>
      </c>
      <c r="X19" s="636"/>
      <c r="Y19" s="635">
        <v>9</v>
      </c>
      <c r="Z19" s="636"/>
      <c r="AA19" s="635">
        <v>10</v>
      </c>
      <c r="AB19" s="636"/>
      <c r="AC19" s="635">
        <v>11</v>
      </c>
      <c r="AD19" s="636"/>
      <c r="AE19" s="635">
        <v>12</v>
      </c>
      <c r="AF19" s="636"/>
      <c r="AG19" s="635">
        <v>13</v>
      </c>
      <c r="AH19" s="636"/>
      <c r="AI19" s="635">
        <v>14</v>
      </c>
      <c r="AJ19" s="636"/>
      <c r="AK19" s="635">
        <v>15</v>
      </c>
      <c r="AL19" s="636"/>
      <c r="AM19" s="185" t="s">
        <v>116</v>
      </c>
      <c r="AN19" s="343" t="s">
        <v>117</v>
      </c>
      <c r="AO19" s="121">
        <v>16</v>
      </c>
      <c r="AP19" s="392">
        <v>17</v>
      </c>
      <c r="AQ19" s="196"/>
      <c r="AR19" s="123" t="s">
        <v>22</v>
      </c>
      <c r="AS19" s="390" t="str">
        <f>IF(Holdanmeldelse!N4&lt;&gt;0,Holdanmeldelse!N4," ")</f>
        <v> </v>
      </c>
      <c r="AT19" s="390"/>
      <c r="AU19" s="390"/>
      <c r="AV19" s="124"/>
    </row>
    <row r="20" spans="1:48" ht="12" customHeight="1" thickBot="1">
      <c r="A20" s="678"/>
      <c r="B20" s="594">
        <v>1</v>
      </c>
      <c r="C20" s="715" t="str">
        <f>IF(Holdanmeldelse!M10&lt;&gt;0,Holdanmeldelse!M10," ")</f>
        <v> </v>
      </c>
      <c r="D20" s="717" t="str">
        <f>IF(Holdanmeldelse!N10&lt;&gt;0,Holdanmeldelse!N10," ")</f>
        <v> </v>
      </c>
      <c r="E20" s="718"/>
      <c r="F20" s="718"/>
      <c r="G20" s="719"/>
      <c r="H20" s="685">
        <f>IF(Holdanmeldelse!R10&lt;&gt;0,Holdanmeldelse!R10," ")</f>
      </c>
      <c r="I20" s="316">
        <v>2</v>
      </c>
      <c r="J20" s="276"/>
      <c r="K20" s="620" t="s">
        <v>50</v>
      </c>
      <c r="L20" s="621"/>
      <c r="M20" s="619" t="s">
        <v>50</v>
      </c>
      <c r="N20" s="598"/>
      <c r="O20" s="314">
        <v>4</v>
      </c>
      <c r="P20" s="276"/>
      <c r="Q20" s="620" t="s">
        <v>50</v>
      </c>
      <c r="R20" s="598"/>
      <c r="S20" s="318">
        <v>3</v>
      </c>
      <c r="T20" s="276"/>
      <c r="U20" s="620" t="s">
        <v>50</v>
      </c>
      <c r="V20" s="621"/>
      <c r="W20" s="619" t="s">
        <v>50</v>
      </c>
      <c r="X20" s="598"/>
      <c r="Y20" s="326">
        <v>1</v>
      </c>
      <c r="Z20" s="276"/>
      <c r="AA20" s="598" t="s">
        <v>50</v>
      </c>
      <c r="AB20" s="621"/>
      <c r="AC20" s="598"/>
      <c r="AD20" s="598"/>
      <c r="AE20" s="315">
        <v>1</v>
      </c>
      <c r="AF20" s="293"/>
      <c r="AG20" s="323" t="s">
        <v>50</v>
      </c>
      <c r="AH20" s="345"/>
      <c r="AI20" s="619" t="s">
        <v>50</v>
      </c>
      <c r="AJ20" s="621"/>
      <c r="AK20" s="619" t="s">
        <v>50</v>
      </c>
      <c r="AL20" s="626"/>
      <c r="AM20" s="645"/>
      <c r="AN20" s="682" t="s">
        <v>50</v>
      </c>
      <c r="AO20" s="683"/>
      <c r="AP20" s="685"/>
      <c r="AQ20" s="391"/>
      <c r="AR20" s="389"/>
      <c r="AS20" s="145"/>
      <c r="AT20" s="145"/>
      <c r="AU20" s="145"/>
      <c r="AV20" s="128"/>
    </row>
    <row r="21" spans="1:48" ht="12" customHeight="1" thickBot="1">
      <c r="A21" s="678"/>
      <c r="B21" s="595"/>
      <c r="C21" s="716"/>
      <c r="D21" s="720"/>
      <c r="E21" s="721"/>
      <c r="F21" s="721"/>
      <c r="G21" s="722"/>
      <c r="H21" s="686"/>
      <c r="I21" s="302"/>
      <c r="J21" s="310"/>
      <c r="K21" s="622"/>
      <c r="L21" s="603"/>
      <c r="M21" s="614"/>
      <c r="N21" s="616"/>
      <c r="O21" s="617" t="s">
        <v>50</v>
      </c>
      <c r="P21" s="618"/>
      <c r="Q21" s="622"/>
      <c r="R21" s="599"/>
      <c r="S21" s="277"/>
      <c r="T21" s="273"/>
      <c r="U21" s="625"/>
      <c r="V21" s="615"/>
      <c r="W21" s="602"/>
      <c r="X21" s="599"/>
      <c r="Y21" s="617" t="s">
        <v>50</v>
      </c>
      <c r="Z21" s="618"/>
      <c r="AA21" s="616"/>
      <c r="AB21" s="615"/>
      <c r="AC21" s="599"/>
      <c r="AD21" s="599"/>
      <c r="AE21" s="330" t="s">
        <v>50</v>
      </c>
      <c r="AF21" s="335"/>
      <c r="AG21" s="333"/>
      <c r="AH21" s="334"/>
      <c r="AI21" s="602"/>
      <c r="AJ21" s="603"/>
      <c r="AK21" s="602"/>
      <c r="AL21" s="631"/>
      <c r="AM21" s="646"/>
      <c r="AN21" s="589"/>
      <c r="AO21" s="684"/>
      <c r="AP21" s="686"/>
      <c r="AQ21" s="197"/>
      <c r="AR21" s="512" t="s">
        <v>21</v>
      </c>
      <c r="AS21" s="592">
        <f>IF(Holdanmeldelse!L4&lt;&gt;0,Holdanmeldelse!L4,"")</f>
      </c>
      <c r="AT21" s="592"/>
      <c r="AU21" s="592"/>
      <c r="AV21" s="128"/>
    </row>
    <row r="22" spans="1:48" ht="12" customHeight="1">
      <c r="A22" s="678"/>
      <c r="B22" s="594">
        <v>2</v>
      </c>
      <c r="C22" s="715" t="str">
        <f>IF(Holdanmeldelse!M11&lt;&gt;0,Holdanmeldelse!M11," ")</f>
        <v> </v>
      </c>
      <c r="D22" s="717" t="str">
        <f>IF(Holdanmeldelse!N11&lt;&gt;0,Holdanmeldelse!N11," ")</f>
        <v> </v>
      </c>
      <c r="E22" s="718"/>
      <c r="F22" s="718"/>
      <c r="G22" s="719"/>
      <c r="H22" s="685">
        <f>IF(Holdanmeldelse!R11&lt;&gt;0,Holdanmeldelse!R11," ")</f>
      </c>
      <c r="I22" s="319">
        <v>4</v>
      </c>
      <c r="J22" s="274"/>
      <c r="K22" s="616" t="s">
        <v>50</v>
      </c>
      <c r="L22" s="616"/>
      <c r="M22" s="317">
        <v>2</v>
      </c>
      <c r="N22" s="311"/>
      <c r="O22" s="625" t="s">
        <v>50</v>
      </c>
      <c r="P22" s="616"/>
      <c r="Q22" s="600" t="s">
        <v>50</v>
      </c>
      <c r="R22" s="601"/>
      <c r="S22" s="619" t="s">
        <v>50</v>
      </c>
      <c r="T22" s="598"/>
      <c r="U22" s="325">
        <v>3</v>
      </c>
      <c r="V22" s="274"/>
      <c r="W22" s="623" t="s">
        <v>50</v>
      </c>
      <c r="X22" s="601"/>
      <c r="Y22" s="619" t="s">
        <v>50</v>
      </c>
      <c r="Z22" s="626"/>
      <c r="AA22" s="314">
        <v>4</v>
      </c>
      <c r="AB22" s="279"/>
      <c r="AC22" s="625" t="s">
        <v>50</v>
      </c>
      <c r="AD22" s="616"/>
      <c r="AE22" s="331" t="s">
        <v>50</v>
      </c>
      <c r="AF22" s="336"/>
      <c r="AG22" s="317">
        <v>2</v>
      </c>
      <c r="AH22" s="279"/>
      <c r="AI22" s="623" t="s">
        <v>50</v>
      </c>
      <c r="AJ22" s="604"/>
      <c r="AK22" s="600" t="s">
        <v>50</v>
      </c>
      <c r="AL22" s="632"/>
      <c r="AM22" s="723" t="s">
        <v>50</v>
      </c>
      <c r="AN22" s="588" t="s">
        <v>118</v>
      </c>
      <c r="AO22" s="683"/>
      <c r="AP22" s="685"/>
      <c r="AQ22" s="197"/>
      <c r="AR22" s="512"/>
      <c r="AS22" s="593"/>
      <c r="AT22" s="593"/>
      <c r="AU22" s="593"/>
      <c r="AV22" s="128"/>
    </row>
    <row r="23" spans="1:48" ht="12" customHeight="1" thickBot="1">
      <c r="A23" s="678"/>
      <c r="B23" s="595"/>
      <c r="C23" s="716"/>
      <c r="D23" s="720"/>
      <c r="E23" s="721"/>
      <c r="F23" s="721"/>
      <c r="G23" s="722"/>
      <c r="H23" s="686"/>
      <c r="I23" s="617" t="s">
        <v>50</v>
      </c>
      <c r="J23" s="618"/>
      <c r="K23" s="599"/>
      <c r="L23" s="599"/>
      <c r="M23" s="312" t="s">
        <v>50</v>
      </c>
      <c r="N23" s="313"/>
      <c r="O23" s="622"/>
      <c r="P23" s="599"/>
      <c r="Q23" s="602"/>
      <c r="R23" s="603"/>
      <c r="S23" s="614"/>
      <c r="T23" s="616"/>
      <c r="U23" s="640" t="s">
        <v>50</v>
      </c>
      <c r="V23" s="641"/>
      <c r="W23" s="622"/>
      <c r="X23" s="603"/>
      <c r="Y23" s="613"/>
      <c r="Z23" s="627"/>
      <c r="AA23" s="617" t="s">
        <v>50</v>
      </c>
      <c r="AB23" s="618"/>
      <c r="AC23" s="622"/>
      <c r="AD23" s="599"/>
      <c r="AE23" s="332"/>
      <c r="AF23" s="337"/>
      <c r="AG23" s="340" t="s">
        <v>50</v>
      </c>
      <c r="AH23" s="299"/>
      <c r="AI23" s="625"/>
      <c r="AJ23" s="616"/>
      <c r="AK23" s="614"/>
      <c r="AL23" s="740"/>
      <c r="AM23" s="724"/>
      <c r="AN23" s="589"/>
      <c r="AO23" s="684"/>
      <c r="AP23" s="686"/>
      <c r="AQ23" s="197"/>
      <c r="AR23" s="126"/>
      <c r="AS23" s="129"/>
      <c r="AT23" s="130"/>
      <c r="AU23" s="130"/>
      <c r="AV23" s="128"/>
    </row>
    <row r="24" spans="1:48" ht="12" customHeight="1" thickBot="1">
      <c r="A24" s="678"/>
      <c r="B24" s="594">
        <v>3</v>
      </c>
      <c r="C24" s="715" t="str">
        <f>IF(Holdanmeldelse!M12&lt;&gt;0,Holdanmeldelse!M12," ")</f>
        <v> </v>
      </c>
      <c r="D24" s="717" t="str">
        <f>IF(Holdanmeldelse!N12&lt;&gt;0,Holdanmeldelse!N12," ")</f>
        <v> </v>
      </c>
      <c r="E24" s="718"/>
      <c r="F24" s="718"/>
      <c r="G24" s="719"/>
      <c r="H24" s="685">
        <f>IF(Holdanmeldelse!R12&lt;&gt;0,Holdanmeldelse!R12," ")</f>
      </c>
      <c r="I24" s="625" t="s">
        <v>50</v>
      </c>
      <c r="J24" s="615"/>
      <c r="K24" s="614" t="s">
        <v>50</v>
      </c>
      <c r="L24" s="616"/>
      <c r="M24" s="314">
        <v>4</v>
      </c>
      <c r="N24" s="274"/>
      <c r="O24" s="600" t="s">
        <v>50</v>
      </c>
      <c r="P24" s="601"/>
      <c r="Q24" s="600" t="s">
        <v>50</v>
      </c>
      <c r="R24" s="604"/>
      <c r="S24" s="322">
        <v>1</v>
      </c>
      <c r="T24" s="274"/>
      <c r="U24" s="604" t="s">
        <v>50</v>
      </c>
      <c r="V24" s="601"/>
      <c r="W24" s="600" t="s">
        <v>50</v>
      </c>
      <c r="X24" s="604"/>
      <c r="Y24" s="314">
        <v>3</v>
      </c>
      <c r="Z24" s="274"/>
      <c r="AA24" s="623" t="s">
        <v>50</v>
      </c>
      <c r="AB24" s="604"/>
      <c r="AC24" s="600" t="s">
        <v>50</v>
      </c>
      <c r="AD24" s="601"/>
      <c r="AE24" s="280" t="s">
        <v>50</v>
      </c>
      <c r="AF24" s="338"/>
      <c r="AG24" s="314">
        <v>4</v>
      </c>
      <c r="AH24" s="342"/>
      <c r="AI24" s="131"/>
      <c r="AJ24" s="344"/>
      <c r="AK24" s="315">
        <v>2</v>
      </c>
      <c r="AL24" s="274"/>
      <c r="AM24" s="723" t="s">
        <v>50</v>
      </c>
      <c r="AN24" s="588" t="s">
        <v>50</v>
      </c>
      <c r="AO24" s="683"/>
      <c r="AP24" s="685"/>
      <c r="AQ24" s="591" t="s">
        <v>119</v>
      </c>
      <c r="AR24" s="512"/>
      <c r="AS24" s="512"/>
      <c r="AT24" s="126"/>
      <c r="AU24" s="126"/>
      <c r="AV24" s="128"/>
    </row>
    <row r="25" spans="1:48" ht="12" customHeight="1" thickBot="1">
      <c r="A25" s="678"/>
      <c r="B25" s="595"/>
      <c r="C25" s="716"/>
      <c r="D25" s="720"/>
      <c r="E25" s="721"/>
      <c r="F25" s="721"/>
      <c r="G25" s="722"/>
      <c r="H25" s="686"/>
      <c r="I25" s="622"/>
      <c r="J25" s="603"/>
      <c r="K25" s="602"/>
      <c r="L25" s="599"/>
      <c r="M25" s="617" t="s">
        <v>50</v>
      </c>
      <c r="N25" s="618"/>
      <c r="O25" s="602"/>
      <c r="P25" s="603"/>
      <c r="Q25" s="602"/>
      <c r="R25" s="599"/>
      <c r="S25" s="617"/>
      <c r="T25" s="618"/>
      <c r="U25" s="616"/>
      <c r="V25" s="615"/>
      <c r="W25" s="602"/>
      <c r="X25" s="599"/>
      <c r="Y25" s="617" t="s">
        <v>50</v>
      </c>
      <c r="Z25" s="618"/>
      <c r="AA25" s="625"/>
      <c r="AB25" s="616"/>
      <c r="AC25" s="602"/>
      <c r="AD25" s="603"/>
      <c r="AE25" s="333"/>
      <c r="AF25" s="339"/>
      <c r="AG25" s="269" t="s">
        <v>50</v>
      </c>
      <c r="AH25" s="335"/>
      <c r="AI25" s="298" t="s">
        <v>50</v>
      </c>
      <c r="AJ25" s="341"/>
      <c r="AK25" s="340" t="s">
        <v>50</v>
      </c>
      <c r="AL25" s="299"/>
      <c r="AM25" s="724"/>
      <c r="AN25" s="589"/>
      <c r="AO25" s="684"/>
      <c r="AP25" s="686"/>
      <c r="AQ25" s="591"/>
      <c r="AR25" s="512"/>
      <c r="AS25" s="512"/>
      <c r="AT25" s="126"/>
      <c r="AU25" s="361" t="s">
        <v>50</v>
      </c>
      <c r="AV25" s="128"/>
    </row>
    <row r="26" spans="1:48" ht="12" customHeight="1">
      <c r="A26" s="678"/>
      <c r="B26" s="594">
        <v>4</v>
      </c>
      <c r="C26" s="715" t="str">
        <f>IF(Holdanmeldelse!M13&lt;&gt;0,Holdanmeldelse!M13," ")</f>
        <v> </v>
      </c>
      <c r="D26" s="717" t="str">
        <f>IF(Holdanmeldelse!N13&lt;&gt;0,Holdanmeldelse!N13," ")</f>
        <v> </v>
      </c>
      <c r="E26" s="718"/>
      <c r="F26" s="718"/>
      <c r="G26" s="719"/>
      <c r="H26" s="685">
        <f>IF(Holdanmeldelse!R13&lt;&gt;0,Holdanmeldelse!R13," ")</f>
      </c>
      <c r="I26" s="623"/>
      <c r="J26" s="601"/>
      <c r="K26" s="600"/>
      <c r="L26" s="601"/>
      <c r="M26" s="614"/>
      <c r="N26" s="616"/>
      <c r="O26" s="315">
        <v>2</v>
      </c>
      <c r="P26" s="274"/>
      <c r="Q26" s="623"/>
      <c r="R26" s="604"/>
      <c r="S26" s="614"/>
      <c r="T26" s="616"/>
      <c r="U26" s="315">
        <v>1</v>
      </c>
      <c r="V26" s="274"/>
      <c r="W26" s="623"/>
      <c r="X26" s="604"/>
      <c r="Y26" s="614"/>
      <c r="Z26" s="616"/>
      <c r="AA26" s="315">
        <v>2</v>
      </c>
      <c r="AB26" s="274"/>
      <c r="AC26" s="623"/>
      <c r="AD26" s="604"/>
      <c r="AE26" s="314">
        <v>3</v>
      </c>
      <c r="AF26" s="274"/>
      <c r="AG26" s="133"/>
      <c r="AH26" s="260"/>
      <c r="AI26" s="614"/>
      <c r="AJ26" s="616"/>
      <c r="AK26" s="325">
        <v>4</v>
      </c>
      <c r="AL26" s="279"/>
      <c r="AM26" s="723"/>
      <c r="AN26" s="588"/>
      <c r="AO26" s="683"/>
      <c r="AP26" s="685"/>
      <c r="AQ26" s="197"/>
      <c r="AR26" s="393"/>
      <c r="AS26" s="393"/>
      <c r="AT26" s="126"/>
      <c r="AU26" s="362"/>
      <c r="AV26" s="128"/>
    </row>
    <row r="27" spans="1:48" ht="12" customHeight="1" thickBot="1">
      <c r="A27" s="678"/>
      <c r="B27" s="595"/>
      <c r="C27" s="716"/>
      <c r="D27" s="720"/>
      <c r="E27" s="721"/>
      <c r="F27" s="721"/>
      <c r="G27" s="722"/>
      <c r="H27" s="686"/>
      <c r="I27" s="624"/>
      <c r="J27" s="628"/>
      <c r="K27" s="613"/>
      <c r="L27" s="628"/>
      <c r="M27" s="613"/>
      <c r="N27" s="605"/>
      <c r="O27" s="617"/>
      <c r="P27" s="618"/>
      <c r="Q27" s="624"/>
      <c r="R27" s="605"/>
      <c r="S27" s="613"/>
      <c r="T27" s="605"/>
      <c r="U27" s="617"/>
      <c r="V27" s="618"/>
      <c r="W27" s="624"/>
      <c r="X27" s="605"/>
      <c r="Y27" s="613"/>
      <c r="Z27" s="605"/>
      <c r="AA27" s="617"/>
      <c r="AB27" s="618"/>
      <c r="AC27" s="624"/>
      <c r="AD27" s="605"/>
      <c r="AE27" s="617"/>
      <c r="AF27" s="618"/>
      <c r="AG27" s="329"/>
      <c r="AH27" s="346"/>
      <c r="AI27" s="613"/>
      <c r="AJ27" s="605"/>
      <c r="AK27" s="269"/>
      <c r="AL27" s="270"/>
      <c r="AM27" s="725"/>
      <c r="AN27" s="590"/>
      <c r="AO27" s="739"/>
      <c r="AP27" s="672"/>
      <c r="AQ27" s="197"/>
      <c r="AR27" s="389"/>
      <c r="AS27" s="134"/>
      <c r="AT27" s="126"/>
      <c r="AU27" s="363"/>
      <c r="AV27" s="128"/>
    </row>
    <row r="28" spans="1:48" ht="24" customHeight="1">
      <c r="A28" s="678"/>
      <c r="B28" s="135"/>
      <c r="C28" s="125" t="str">
        <f>IF(Holdanmeldelse!M14&lt;&gt;0,Holdanmeldelse!M14," ")</f>
        <v> </v>
      </c>
      <c r="D28" s="717" t="str">
        <f>IF(Holdanmeldelse!N14&lt;&gt;0,Holdanmeldelse!N14," ")</f>
        <v> </v>
      </c>
      <c r="E28" s="718"/>
      <c r="F28" s="718"/>
      <c r="G28" s="718"/>
      <c r="H28" s="719"/>
      <c r="I28" s="658"/>
      <c r="J28" s="659"/>
      <c r="K28" s="658"/>
      <c r="L28" s="659"/>
      <c r="M28" s="658"/>
      <c r="N28" s="659"/>
      <c r="O28" s="658"/>
      <c r="P28" s="659"/>
      <c r="Q28" s="658"/>
      <c r="R28" s="659"/>
      <c r="S28" s="658"/>
      <c r="T28" s="659"/>
      <c r="U28" s="658"/>
      <c r="V28" s="659"/>
      <c r="W28" s="658"/>
      <c r="X28" s="659"/>
      <c r="Y28" s="658"/>
      <c r="Z28" s="659"/>
      <c r="AA28" s="658"/>
      <c r="AB28" s="659"/>
      <c r="AC28" s="658"/>
      <c r="AD28" s="659"/>
      <c r="AE28" s="658"/>
      <c r="AF28" s="659"/>
      <c r="AG28" s="658"/>
      <c r="AH28" s="659"/>
      <c r="AI28" s="658"/>
      <c r="AJ28" s="659"/>
      <c r="AK28" s="658"/>
      <c r="AL28" s="659"/>
      <c r="AM28" s="664"/>
      <c r="AN28" s="680"/>
      <c r="AO28" s="650"/>
      <c r="AP28" s="650"/>
      <c r="AQ28" s="198"/>
      <c r="AR28" s="126"/>
      <c r="AS28" s="126"/>
      <c r="AT28" s="126"/>
      <c r="AU28" s="137" t="s">
        <v>120</v>
      </c>
      <c r="AV28" s="128"/>
    </row>
    <row r="29" spans="1:48" ht="15.75" customHeight="1" thickBot="1">
      <c r="A29" s="679"/>
      <c r="B29" s="670"/>
      <c r="C29" s="671"/>
      <c r="D29" s="672" t="s">
        <v>38</v>
      </c>
      <c r="E29" s="673"/>
      <c r="F29" s="673"/>
      <c r="G29" s="673"/>
      <c r="H29" s="138" t="s">
        <v>121</v>
      </c>
      <c r="I29" s="660"/>
      <c r="J29" s="661"/>
      <c r="K29" s="660"/>
      <c r="L29" s="661"/>
      <c r="M29" s="660"/>
      <c r="N29" s="661"/>
      <c r="O29" s="660"/>
      <c r="P29" s="661"/>
      <c r="Q29" s="660"/>
      <c r="R29" s="661"/>
      <c r="S29" s="660"/>
      <c r="T29" s="661"/>
      <c r="U29" s="660"/>
      <c r="V29" s="661"/>
      <c r="W29" s="660"/>
      <c r="X29" s="661"/>
      <c r="Y29" s="660"/>
      <c r="Z29" s="661"/>
      <c r="AA29" s="660"/>
      <c r="AB29" s="661"/>
      <c r="AC29" s="660"/>
      <c r="AD29" s="661"/>
      <c r="AE29" s="660"/>
      <c r="AF29" s="661"/>
      <c r="AG29" s="660"/>
      <c r="AH29" s="661"/>
      <c r="AI29" s="660"/>
      <c r="AJ29" s="661"/>
      <c r="AK29" s="660"/>
      <c r="AL29" s="661"/>
      <c r="AM29" s="665"/>
      <c r="AN29" s="681"/>
      <c r="AO29" s="652"/>
      <c r="AP29" s="652"/>
      <c r="AQ29" s="199"/>
      <c r="AR29" s="140"/>
      <c r="AS29" s="140"/>
      <c r="AT29" s="140"/>
      <c r="AU29" s="141" t="s">
        <v>122</v>
      </c>
      <c r="AV29" s="142"/>
    </row>
    <row r="30" spans="1:48" ht="7.5" customHeight="1" thickBot="1">
      <c r="A30" s="143"/>
      <c r="B30" s="14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388"/>
      <c r="AR30" s="127"/>
      <c r="AS30" s="127"/>
      <c r="AT30" s="114"/>
      <c r="AU30" s="114"/>
      <c r="AV30" s="114"/>
    </row>
    <row r="31" spans="1:48" ht="18" customHeight="1" thickBot="1">
      <c r="A31" s="674" t="s">
        <v>165</v>
      </c>
      <c r="B31" s="115"/>
      <c r="C31" s="187" t="s">
        <v>33</v>
      </c>
      <c r="D31" s="188"/>
      <c r="E31" s="655" t="s">
        <v>29</v>
      </c>
      <c r="F31" s="655"/>
      <c r="G31" s="656"/>
      <c r="H31" s="118" t="s">
        <v>30</v>
      </c>
      <c r="I31" s="635">
        <v>1</v>
      </c>
      <c r="J31" s="636"/>
      <c r="K31" s="635">
        <v>2</v>
      </c>
      <c r="L31" s="636"/>
      <c r="M31" s="635">
        <v>3</v>
      </c>
      <c r="N31" s="636"/>
      <c r="O31" s="635">
        <v>4</v>
      </c>
      <c r="P31" s="636"/>
      <c r="Q31" s="635">
        <v>5</v>
      </c>
      <c r="R31" s="636"/>
      <c r="S31" s="635">
        <v>6</v>
      </c>
      <c r="T31" s="636"/>
      <c r="U31" s="635">
        <v>7</v>
      </c>
      <c r="V31" s="636"/>
      <c r="W31" s="635">
        <v>8</v>
      </c>
      <c r="X31" s="636"/>
      <c r="Y31" s="635">
        <v>9</v>
      </c>
      <c r="Z31" s="636"/>
      <c r="AA31" s="635">
        <v>10</v>
      </c>
      <c r="AB31" s="636"/>
      <c r="AC31" s="635">
        <v>11</v>
      </c>
      <c r="AD31" s="636"/>
      <c r="AE31" s="635">
        <v>12</v>
      </c>
      <c r="AF31" s="636"/>
      <c r="AG31" s="635">
        <v>13</v>
      </c>
      <c r="AH31" s="636"/>
      <c r="AI31" s="635">
        <v>14</v>
      </c>
      <c r="AJ31" s="636"/>
      <c r="AK31" s="635">
        <v>15</v>
      </c>
      <c r="AL31" s="636"/>
      <c r="AM31" s="119" t="s">
        <v>116</v>
      </c>
      <c r="AN31" s="120" t="s">
        <v>117</v>
      </c>
      <c r="AO31" s="121">
        <v>16</v>
      </c>
      <c r="AP31" s="122">
        <v>17</v>
      </c>
      <c r="AQ31" s="387"/>
      <c r="AR31" s="123" t="s">
        <v>22</v>
      </c>
      <c r="AS31" s="587" t="str">
        <f>IF(Holdanmeldelse!N5&lt;&gt;0,Holdanmeldelse!N5," ")</f>
        <v> </v>
      </c>
      <c r="AT31" s="587"/>
      <c r="AU31" s="587"/>
      <c r="AV31" s="124"/>
    </row>
    <row r="32" spans="1:48" ht="12" customHeight="1">
      <c r="A32" s="675"/>
      <c r="B32" s="594">
        <v>1</v>
      </c>
      <c r="C32" s="735" t="str">
        <f>IF(Holdanmeldelse!C18&lt;&gt;0,Holdanmeldelse!C18," ")</f>
        <v> </v>
      </c>
      <c r="D32" s="737" t="str">
        <f>IF(Holdanmeldelse!D18&lt;&gt;0,Holdanmeldelse!D18," ")</f>
        <v> </v>
      </c>
      <c r="E32" s="718"/>
      <c r="F32" s="718"/>
      <c r="G32" s="719"/>
      <c r="H32" s="685">
        <f>IF(Holdanmeldelse!H18&lt;&gt;0,Holdanmeldelse!H18," ")</f>
      </c>
      <c r="I32" s="620" t="s">
        <v>50</v>
      </c>
      <c r="J32" s="621"/>
      <c r="K32" s="323" t="s">
        <v>50</v>
      </c>
      <c r="L32" s="348"/>
      <c r="M32" s="349">
        <v>3</v>
      </c>
      <c r="N32" s="276"/>
      <c r="O32" s="598" t="s">
        <v>50</v>
      </c>
      <c r="P32" s="598"/>
      <c r="Q32" s="619"/>
      <c r="R32" s="598"/>
      <c r="S32" s="355">
        <v>4</v>
      </c>
      <c r="T32" s="295"/>
      <c r="U32" s="620" t="s">
        <v>50</v>
      </c>
      <c r="V32" s="598"/>
      <c r="W32" s="352">
        <v>1</v>
      </c>
      <c r="X32" s="295"/>
      <c r="Y32" s="348" t="s">
        <v>50</v>
      </c>
      <c r="Z32" s="345"/>
      <c r="AA32" s="619" t="s">
        <v>50</v>
      </c>
      <c r="AB32" s="598"/>
      <c r="AC32" s="323" t="s">
        <v>50</v>
      </c>
      <c r="AD32" s="348"/>
      <c r="AE32" s="352">
        <v>2</v>
      </c>
      <c r="AF32" s="295"/>
      <c r="AG32" s="598" t="s">
        <v>50</v>
      </c>
      <c r="AH32" s="598"/>
      <c r="AI32" s="355">
        <v>3</v>
      </c>
      <c r="AJ32" s="295"/>
      <c r="AK32" s="348" t="s">
        <v>50</v>
      </c>
      <c r="AL32" s="320"/>
      <c r="AM32" s="606"/>
      <c r="AN32" s="588" t="s">
        <v>50</v>
      </c>
      <c r="AO32" s="594"/>
      <c r="AP32" s="596"/>
      <c r="AQ32" s="288"/>
      <c r="AR32" s="292"/>
      <c r="AS32" s="145"/>
      <c r="AT32" s="145"/>
      <c r="AU32" s="145"/>
      <c r="AV32" s="128"/>
    </row>
    <row r="33" spans="1:48" ht="12" customHeight="1" thickBot="1">
      <c r="A33" s="675"/>
      <c r="B33" s="595"/>
      <c r="C33" s="736"/>
      <c r="D33" s="738"/>
      <c r="E33" s="721"/>
      <c r="F33" s="721"/>
      <c r="G33" s="722"/>
      <c r="H33" s="686"/>
      <c r="I33" s="622"/>
      <c r="J33" s="603"/>
      <c r="K33" s="282"/>
      <c r="L33" s="347"/>
      <c r="M33" s="350" t="s">
        <v>50</v>
      </c>
      <c r="N33" s="351"/>
      <c r="O33" s="599"/>
      <c r="P33" s="599"/>
      <c r="Q33" s="614" t="s">
        <v>50</v>
      </c>
      <c r="R33" s="616"/>
      <c r="S33" s="296"/>
      <c r="T33" s="297"/>
      <c r="U33" s="622"/>
      <c r="V33" s="599"/>
      <c r="W33" s="357"/>
      <c r="X33" s="297"/>
      <c r="Y33" s="347"/>
      <c r="Z33" s="285"/>
      <c r="AA33" s="614"/>
      <c r="AB33" s="616"/>
      <c r="AC33" s="333"/>
      <c r="AD33" s="339"/>
      <c r="AE33" s="296"/>
      <c r="AF33" s="297"/>
      <c r="AG33" s="599"/>
      <c r="AH33" s="599"/>
      <c r="AI33" s="296"/>
      <c r="AJ33" s="297"/>
      <c r="AK33" s="339"/>
      <c r="AL33" s="359"/>
      <c r="AM33" s="607"/>
      <c r="AN33" s="589"/>
      <c r="AO33" s="595"/>
      <c r="AP33" s="597"/>
      <c r="AQ33" s="126"/>
      <c r="AR33" s="512" t="s">
        <v>21</v>
      </c>
      <c r="AS33" s="592">
        <f>IF(Holdanmeldelse!L5&lt;&gt;0,Holdanmeldelse!L5,"")</f>
      </c>
      <c r="AT33" s="592"/>
      <c r="AU33" s="592"/>
      <c r="AV33" s="128"/>
    </row>
    <row r="34" spans="1:48" ht="12" customHeight="1">
      <c r="A34" s="675"/>
      <c r="B34" s="594">
        <v>2</v>
      </c>
      <c r="C34" s="735" t="str">
        <f>IF(Holdanmeldelse!C19&lt;&gt;0,Holdanmeldelse!C19," ")</f>
        <v> </v>
      </c>
      <c r="D34" s="737" t="str">
        <f>IF(Holdanmeldelse!D19&lt;&gt;0,Holdanmeldelse!D19," ")</f>
        <v> </v>
      </c>
      <c r="E34" s="718"/>
      <c r="F34" s="718"/>
      <c r="G34" s="719"/>
      <c r="H34" s="685">
        <f>IF(Holdanmeldelse!H19&lt;&gt;0,Holdanmeldelse!H19," ")</f>
      </c>
      <c r="I34" s="623" t="s">
        <v>50</v>
      </c>
      <c r="J34" s="601"/>
      <c r="K34" s="280" t="s">
        <v>50</v>
      </c>
      <c r="L34" s="338"/>
      <c r="M34" s="352">
        <v>1</v>
      </c>
      <c r="N34" s="295"/>
      <c r="O34" s="604" t="s">
        <v>50</v>
      </c>
      <c r="P34" s="604"/>
      <c r="Q34" s="352">
        <v>2</v>
      </c>
      <c r="R34" s="295"/>
      <c r="S34" s="339" t="s">
        <v>50</v>
      </c>
      <c r="T34" s="334"/>
      <c r="U34" s="600" t="s">
        <v>50</v>
      </c>
      <c r="V34" s="604"/>
      <c r="W34" s="355">
        <v>3</v>
      </c>
      <c r="X34" s="295"/>
      <c r="Y34" s="338" t="s">
        <v>50</v>
      </c>
      <c r="Z34" s="284"/>
      <c r="AA34" s="600" t="s">
        <v>50</v>
      </c>
      <c r="AB34" s="604"/>
      <c r="AC34" s="355">
        <v>4</v>
      </c>
      <c r="AD34" s="295"/>
      <c r="AE34" s="339" t="s">
        <v>50</v>
      </c>
      <c r="AF34" s="334"/>
      <c r="AG34" s="600" t="s">
        <v>50</v>
      </c>
      <c r="AH34" s="601"/>
      <c r="AI34" s="333" t="s">
        <v>50</v>
      </c>
      <c r="AJ34" s="339"/>
      <c r="AK34" s="358">
        <v>1</v>
      </c>
      <c r="AL34" s="295"/>
      <c r="AM34" s="608" t="s">
        <v>50</v>
      </c>
      <c r="AN34" s="588" t="s">
        <v>50</v>
      </c>
      <c r="AO34" s="594"/>
      <c r="AP34" s="596"/>
      <c r="AQ34" s="126"/>
      <c r="AR34" s="512"/>
      <c r="AS34" s="593"/>
      <c r="AT34" s="593"/>
      <c r="AU34" s="593"/>
      <c r="AV34" s="128"/>
    </row>
    <row r="35" spans="1:48" ht="12" customHeight="1" thickBot="1">
      <c r="A35" s="675"/>
      <c r="B35" s="595"/>
      <c r="C35" s="736"/>
      <c r="D35" s="738"/>
      <c r="E35" s="721"/>
      <c r="F35" s="721"/>
      <c r="G35" s="722"/>
      <c r="H35" s="686"/>
      <c r="I35" s="622"/>
      <c r="J35" s="603"/>
      <c r="K35" s="333"/>
      <c r="L35" s="339"/>
      <c r="M35" s="296"/>
      <c r="N35" s="297"/>
      <c r="O35" s="599"/>
      <c r="P35" s="599"/>
      <c r="Q35" s="296"/>
      <c r="R35" s="297"/>
      <c r="S35" s="339"/>
      <c r="T35" s="334"/>
      <c r="U35" s="602"/>
      <c r="V35" s="599"/>
      <c r="W35" s="296"/>
      <c r="X35" s="297"/>
      <c r="Y35" s="339"/>
      <c r="Z35" s="334"/>
      <c r="AA35" s="602"/>
      <c r="AB35" s="599"/>
      <c r="AC35" s="296"/>
      <c r="AD35" s="297"/>
      <c r="AE35" s="347"/>
      <c r="AF35" s="285"/>
      <c r="AG35" s="602"/>
      <c r="AH35" s="603"/>
      <c r="AI35" s="282"/>
      <c r="AJ35" s="347"/>
      <c r="AK35" s="296"/>
      <c r="AL35" s="297"/>
      <c r="AM35" s="609"/>
      <c r="AN35" s="589"/>
      <c r="AO35" s="595"/>
      <c r="AP35" s="597"/>
      <c r="AQ35" s="126"/>
      <c r="AR35" s="126"/>
      <c r="AS35" s="129"/>
      <c r="AT35" s="130"/>
      <c r="AU35" s="130"/>
      <c r="AV35" s="128"/>
    </row>
    <row r="36" spans="1:48" ht="12" customHeight="1" thickBot="1">
      <c r="A36" s="675"/>
      <c r="B36" s="594">
        <v>3</v>
      </c>
      <c r="C36" s="735" t="str">
        <f>IF(Holdanmeldelse!C20&lt;&gt;0,Holdanmeldelse!C20," ")</f>
        <v> </v>
      </c>
      <c r="D36" s="737" t="str">
        <f>IF(Holdanmeldelse!D20&lt;&gt;0,Holdanmeldelse!D20," ")</f>
        <v> </v>
      </c>
      <c r="E36" s="718"/>
      <c r="F36" s="718"/>
      <c r="G36" s="719"/>
      <c r="H36" s="685">
        <f>IF(Holdanmeldelse!H20&lt;&gt;0,Holdanmeldelse!H20," ")</f>
      </c>
      <c r="I36" s="623" t="s">
        <v>50</v>
      </c>
      <c r="J36" s="604"/>
      <c r="K36" s="352">
        <v>1</v>
      </c>
      <c r="L36" s="354"/>
      <c r="M36" s="339" t="s">
        <v>50</v>
      </c>
      <c r="N36" s="334"/>
      <c r="O36" s="614" t="s">
        <v>50</v>
      </c>
      <c r="P36" s="615"/>
      <c r="Q36" s="333" t="s">
        <v>50</v>
      </c>
      <c r="R36" s="339"/>
      <c r="S36" s="352">
        <v>2</v>
      </c>
      <c r="T36" s="295"/>
      <c r="U36" s="604" t="s">
        <v>50</v>
      </c>
      <c r="V36" s="601"/>
      <c r="W36" s="333" t="s">
        <v>50</v>
      </c>
      <c r="X36" s="339"/>
      <c r="Y36" s="355">
        <v>4</v>
      </c>
      <c r="Z36" s="295"/>
      <c r="AA36" s="604" t="s">
        <v>50</v>
      </c>
      <c r="AB36" s="604"/>
      <c r="AC36" s="352">
        <v>2</v>
      </c>
      <c r="AD36" s="295"/>
      <c r="AE36" s="338" t="s">
        <v>50</v>
      </c>
      <c r="AF36" s="284"/>
      <c r="AG36" s="600" t="s">
        <v>50</v>
      </c>
      <c r="AH36" s="604"/>
      <c r="AI36" s="280" t="s">
        <v>50</v>
      </c>
      <c r="AJ36" s="338"/>
      <c r="AK36" s="355">
        <v>3</v>
      </c>
      <c r="AL36" s="295"/>
      <c r="AM36" s="608" t="s">
        <v>50</v>
      </c>
      <c r="AN36" s="588" t="s">
        <v>50</v>
      </c>
      <c r="AO36" s="594"/>
      <c r="AP36" s="596"/>
      <c r="AQ36" s="126"/>
      <c r="AR36" s="512" t="s">
        <v>119</v>
      </c>
      <c r="AS36" s="512"/>
      <c r="AT36" s="126"/>
      <c r="AU36" s="126"/>
      <c r="AV36" s="128"/>
    </row>
    <row r="37" spans="1:48" ht="12" customHeight="1" thickBot="1">
      <c r="A37" s="675"/>
      <c r="B37" s="595"/>
      <c r="C37" s="736"/>
      <c r="D37" s="738"/>
      <c r="E37" s="721"/>
      <c r="F37" s="721"/>
      <c r="G37" s="722"/>
      <c r="H37" s="686"/>
      <c r="I37" s="622"/>
      <c r="J37" s="599"/>
      <c r="K37" s="350"/>
      <c r="L37" s="351"/>
      <c r="M37" s="347"/>
      <c r="N37" s="285"/>
      <c r="O37" s="602"/>
      <c r="P37" s="603"/>
      <c r="Q37" s="333"/>
      <c r="R37" s="339"/>
      <c r="S37" s="296"/>
      <c r="T37" s="297"/>
      <c r="U37" s="616"/>
      <c r="V37" s="615"/>
      <c r="W37" s="333"/>
      <c r="X37" s="339"/>
      <c r="Y37" s="296"/>
      <c r="Z37" s="297"/>
      <c r="AA37" s="599"/>
      <c r="AB37" s="599"/>
      <c r="AC37" s="296"/>
      <c r="AD37" s="297"/>
      <c r="AE37" s="339"/>
      <c r="AF37" s="334"/>
      <c r="AG37" s="602"/>
      <c r="AH37" s="599"/>
      <c r="AI37" s="333"/>
      <c r="AJ37" s="339"/>
      <c r="AK37" s="296"/>
      <c r="AL37" s="297"/>
      <c r="AM37" s="609"/>
      <c r="AN37" s="589"/>
      <c r="AO37" s="595"/>
      <c r="AP37" s="597"/>
      <c r="AQ37" s="126"/>
      <c r="AR37" s="512"/>
      <c r="AS37" s="512"/>
      <c r="AT37" s="126"/>
      <c r="AU37" s="584" t="s">
        <v>50</v>
      </c>
      <c r="AV37" s="128"/>
    </row>
    <row r="38" spans="1:48" ht="12" customHeight="1">
      <c r="A38" s="675"/>
      <c r="B38" s="594">
        <v>4</v>
      </c>
      <c r="C38" s="735" t="str">
        <f>IF(Holdanmeldelse!C21&lt;&gt;0,Holdanmeldelse!C21," ")</f>
        <v> </v>
      </c>
      <c r="D38" s="737" t="str">
        <f>IF(Holdanmeldelse!D21&lt;&gt;0,Holdanmeldelse!D21," ")</f>
        <v> </v>
      </c>
      <c r="E38" s="718"/>
      <c r="F38" s="718"/>
      <c r="G38" s="719"/>
      <c r="H38" s="685">
        <f>IF(Holdanmeldelse!H21&lt;&gt;0,Holdanmeldelse!H21," ")</f>
      </c>
      <c r="I38" s="623"/>
      <c r="J38" s="604"/>
      <c r="K38" s="355">
        <v>3</v>
      </c>
      <c r="L38" s="354"/>
      <c r="M38" s="338"/>
      <c r="N38" s="284"/>
      <c r="O38" s="600"/>
      <c r="P38" s="604"/>
      <c r="Q38" s="355">
        <v>4</v>
      </c>
      <c r="R38" s="295"/>
      <c r="S38" s="339"/>
      <c r="T38" s="339"/>
      <c r="U38" s="600"/>
      <c r="V38" s="604"/>
      <c r="W38" s="280"/>
      <c r="X38" s="338"/>
      <c r="Y38" s="352">
        <v>2</v>
      </c>
      <c r="Z38" s="295"/>
      <c r="AA38" s="604"/>
      <c r="AB38" s="601"/>
      <c r="AC38" s="333"/>
      <c r="AD38" s="339"/>
      <c r="AE38" s="355">
        <v>4</v>
      </c>
      <c r="AF38" s="295"/>
      <c r="AG38" s="604"/>
      <c r="AH38" s="604"/>
      <c r="AI38" s="352">
        <v>1</v>
      </c>
      <c r="AJ38" s="295"/>
      <c r="AK38" s="339"/>
      <c r="AL38" s="359"/>
      <c r="AM38" s="608"/>
      <c r="AN38" s="588"/>
      <c r="AO38" s="594"/>
      <c r="AP38" s="596"/>
      <c r="AQ38" s="126"/>
      <c r="AR38" s="292"/>
      <c r="AS38" s="292"/>
      <c r="AT38" s="126"/>
      <c r="AU38" s="585"/>
      <c r="AV38" s="128"/>
    </row>
    <row r="39" spans="1:48" ht="12" customHeight="1" thickBot="1">
      <c r="A39" s="675"/>
      <c r="B39" s="595"/>
      <c r="C39" s="736"/>
      <c r="D39" s="738"/>
      <c r="E39" s="721"/>
      <c r="F39" s="721"/>
      <c r="G39" s="722"/>
      <c r="H39" s="686"/>
      <c r="I39" s="624"/>
      <c r="J39" s="605"/>
      <c r="K39" s="350"/>
      <c r="L39" s="351"/>
      <c r="M39" s="356"/>
      <c r="N39" s="324"/>
      <c r="O39" s="613"/>
      <c r="P39" s="605"/>
      <c r="Q39" s="296"/>
      <c r="R39" s="297"/>
      <c r="S39" s="356"/>
      <c r="T39" s="356"/>
      <c r="U39" s="613"/>
      <c r="V39" s="605"/>
      <c r="W39" s="360"/>
      <c r="X39" s="356"/>
      <c r="Y39" s="296"/>
      <c r="Z39" s="297"/>
      <c r="AA39" s="605"/>
      <c r="AB39" s="628"/>
      <c r="AC39" s="360"/>
      <c r="AD39" s="356"/>
      <c r="AE39" s="296"/>
      <c r="AF39" s="297"/>
      <c r="AG39" s="605"/>
      <c r="AH39" s="605"/>
      <c r="AI39" s="296"/>
      <c r="AJ39" s="297"/>
      <c r="AK39" s="356"/>
      <c r="AL39" s="353"/>
      <c r="AM39" s="610"/>
      <c r="AN39" s="590"/>
      <c r="AO39" s="611"/>
      <c r="AP39" s="612"/>
      <c r="AQ39" s="126"/>
      <c r="AR39" s="127"/>
      <c r="AS39" s="134"/>
      <c r="AT39" s="126"/>
      <c r="AU39" s="586"/>
      <c r="AV39" s="128"/>
    </row>
    <row r="40" spans="1:48" ht="24" customHeight="1">
      <c r="A40" s="675"/>
      <c r="B40" s="135"/>
      <c r="C40" s="149" t="str">
        <f>IF(Holdanmeldelse!C22&lt;&gt;0,Holdanmeldelse!C22," ")</f>
        <v> </v>
      </c>
      <c r="D40" s="737" t="str">
        <f>IF(Holdanmeldelse!D22&lt;&gt;0,Holdanmeldelse!D22," ")</f>
        <v> </v>
      </c>
      <c r="E40" s="718"/>
      <c r="F40" s="718"/>
      <c r="G40" s="718"/>
      <c r="H40" s="719"/>
      <c r="I40" s="658"/>
      <c r="J40" s="659"/>
      <c r="K40" s="658"/>
      <c r="L40" s="659"/>
      <c r="M40" s="658"/>
      <c r="N40" s="659"/>
      <c r="O40" s="658"/>
      <c r="P40" s="659"/>
      <c r="Q40" s="658"/>
      <c r="R40" s="659"/>
      <c r="S40" s="658"/>
      <c r="T40" s="659"/>
      <c r="U40" s="658"/>
      <c r="V40" s="659"/>
      <c r="W40" s="658"/>
      <c r="X40" s="659"/>
      <c r="Y40" s="658"/>
      <c r="Z40" s="659"/>
      <c r="AA40" s="658"/>
      <c r="AB40" s="659"/>
      <c r="AC40" s="658"/>
      <c r="AD40" s="659"/>
      <c r="AE40" s="658"/>
      <c r="AF40" s="659"/>
      <c r="AG40" s="658"/>
      <c r="AH40" s="659"/>
      <c r="AI40" s="658"/>
      <c r="AJ40" s="659"/>
      <c r="AK40" s="658"/>
      <c r="AL40" s="659"/>
      <c r="AM40" s="664"/>
      <c r="AN40" s="251"/>
      <c r="AO40" s="650"/>
      <c r="AP40" s="651"/>
      <c r="AQ40" s="146"/>
      <c r="AR40" s="126"/>
      <c r="AS40" s="126"/>
      <c r="AT40" s="126"/>
      <c r="AU40" s="137" t="s">
        <v>120</v>
      </c>
      <c r="AV40" s="128"/>
    </row>
    <row r="41" spans="1:48" ht="15.75" customHeight="1" thickBot="1">
      <c r="A41" s="676"/>
      <c r="B41" s="670"/>
      <c r="C41" s="687"/>
      <c r="D41" s="688" t="s">
        <v>38</v>
      </c>
      <c r="E41" s="673"/>
      <c r="F41" s="673"/>
      <c r="G41" s="673"/>
      <c r="H41" s="138" t="s">
        <v>121</v>
      </c>
      <c r="I41" s="660"/>
      <c r="J41" s="661"/>
      <c r="K41" s="660"/>
      <c r="L41" s="661"/>
      <c r="M41" s="660"/>
      <c r="N41" s="661"/>
      <c r="O41" s="660"/>
      <c r="P41" s="661"/>
      <c r="Q41" s="660"/>
      <c r="R41" s="661"/>
      <c r="S41" s="660"/>
      <c r="T41" s="661"/>
      <c r="U41" s="660"/>
      <c r="V41" s="661"/>
      <c r="W41" s="660"/>
      <c r="X41" s="661"/>
      <c r="Y41" s="660"/>
      <c r="Z41" s="661"/>
      <c r="AA41" s="660"/>
      <c r="AB41" s="661"/>
      <c r="AC41" s="660"/>
      <c r="AD41" s="661"/>
      <c r="AE41" s="660"/>
      <c r="AF41" s="661"/>
      <c r="AG41" s="660"/>
      <c r="AH41" s="661"/>
      <c r="AI41" s="660"/>
      <c r="AJ41" s="661"/>
      <c r="AK41" s="660"/>
      <c r="AL41" s="661"/>
      <c r="AM41" s="665"/>
      <c r="AN41" s="148"/>
      <c r="AO41" s="652"/>
      <c r="AP41" s="653"/>
      <c r="AQ41" s="147"/>
      <c r="AR41" s="140"/>
      <c r="AS41" s="140"/>
      <c r="AT41" s="140"/>
      <c r="AU41" s="141" t="s">
        <v>122</v>
      </c>
      <c r="AV41" s="142"/>
    </row>
    <row r="42" spans="1:48" ht="7.5" customHeight="1" thickBot="1">
      <c r="A42" s="143"/>
      <c r="B42" s="14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27"/>
      <c r="AS42" s="127"/>
      <c r="AT42" s="114"/>
      <c r="AU42" s="114"/>
      <c r="AV42" s="114"/>
    </row>
    <row r="43" spans="6:42" ht="22.5" customHeight="1">
      <c r="F43" s="700" t="s">
        <v>123</v>
      </c>
      <c r="G43" s="700"/>
      <c r="H43" s="701"/>
      <c r="I43" s="704"/>
      <c r="J43" s="690"/>
      <c r="K43" s="689"/>
      <c r="L43" s="690"/>
      <c r="M43" s="689"/>
      <c r="N43" s="690"/>
      <c r="O43" s="689"/>
      <c r="P43" s="690"/>
      <c r="Q43" s="689"/>
      <c r="R43" s="690"/>
      <c r="S43" s="689"/>
      <c r="T43" s="690"/>
      <c r="U43" s="689"/>
      <c r="V43" s="690"/>
      <c r="W43" s="689"/>
      <c r="X43" s="690"/>
      <c r="Y43" s="689"/>
      <c r="Z43" s="690"/>
      <c r="AA43" s="689"/>
      <c r="AB43" s="690"/>
      <c r="AC43" s="689"/>
      <c r="AD43" s="690"/>
      <c r="AE43" s="689"/>
      <c r="AF43" s="690"/>
      <c r="AG43" s="689"/>
      <c r="AH43" s="690"/>
      <c r="AI43" s="689"/>
      <c r="AJ43" s="690"/>
      <c r="AK43" s="689"/>
      <c r="AL43" s="690"/>
      <c r="AM43" s="189"/>
      <c r="AN43" s="708"/>
      <c r="AO43" s="151"/>
      <c r="AP43" s="150"/>
    </row>
    <row r="44" spans="6:44" ht="22.5" customHeight="1" thickBot="1">
      <c r="F44" s="702"/>
      <c r="G44" s="702"/>
      <c r="H44" s="703"/>
      <c r="I44" s="691" t="s">
        <v>50</v>
      </c>
      <c r="J44" s="661"/>
      <c r="K44" s="660" t="s">
        <v>50</v>
      </c>
      <c r="L44" s="661"/>
      <c r="M44" s="660"/>
      <c r="N44" s="661"/>
      <c r="O44" s="660" t="s">
        <v>50</v>
      </c>
      <c r="P44" s="661"/>
      <c r="Q44" s="660" t="s">
        <v>50</v>
      </c>
      <c r="R44" s="661"/>
      <c r="S44" s="660" t="s">
        <v>50</v>
      </c>
      <c r="T44" s="661"/>
      <c r="U44" s="660" t="s">
        <v>50</v>
      </c>
      <c r="V44" s="661"/>
      <c r="W44" s="660" t="s">
        <v>118</v>
      </c>
      <c r="X44" s="661"/>
      <c r="Y44" s="660" t="s">
        <v>50</v>
      </c>
      <c r="Z44" s="661"/>
      <c r="AA44" s="660"/>
      <c r="AB44" s="661"/>
      <c r="AC44" s="660" t="s">
        <v>50</v>
      </c>
      <c r="AD44" s="661"/>
      <c r="AE44" s="660" t="s">
        <v>50</v>
      </c>
      <c r="AF44" s="661"/>
      <c r="AG44" s="660" t="s">
        <v>50</v>
      </c>
      <c r="AH44" s="661"/>
      <c r="AI44" s="660" t="s">
        <v>50</v>
      </c>
      <c r="AJ44" s="661"/>
      <c r="AK44" s="660"/>
      <c r="AL44" s="661"/>
      <c r="AM44" s="186" t="s">
        <v>50</v>
      </c>
      <c r="AN44" s="709"/>
      <c r="AO44" s="152"/>
      <c r="AP44" s="136"/>
      <c r="AR44" s="153" t="s">
        <v>172</v>
      </c>
    </row>
    <row r="45" spans="1:48" ht="30" customHeight="1">
      <c r="A45" s="692" t="s">
        <v>124</v>
      </c>
      <c r="B45" s="692"/>
      <c r="C45" s="692"/>
      <c r="D45" s="692"/>
      <c r="E45" s="693" t="s">
        <v>50</v>
      </c>
      <c r="F45" s="694"/>
      <c r="G45" s="694"/>
      <c r="H45" s="694"/>
      <c r="I45" s="695"/>
      <c r="J45" s="696"/>
      <c r="K45" s="697" t="s">
        <v>74</v>
      </c>
      <c r="L45" s="698"/>
      <c r="M45" s="698"/>
      <c r="N45" s="699"/>
      <c r="O45" s="710" t="s">
        <v>50</v>
      </c>
      <c r="P45" s="711"/>
      <c r="Q45" s="711"/>
      <c r="R45" s="711"/>
      <c r="S45" s="711"/>
      <c r="T45" s="711"/>
      <c r="U45" s="712"/>
      <c r="Y45" s="698" t="s">
        <v>125</v>
      </c>
      <c r="Z45" s="698"/>
      <c r="AA45" s="698"/>
      <c r="AB45" s="698"/>
      <c r="AC45" s="698"/>
      <c r="AD45" s="698"/>
      <c r="AE45" s="698"/>
      <c r="AG45" s="249"/>
      <c r="AH45" s="241"/>
      <c r="AI45" s="241"/>
      <c r="AJ45" s="241"/>
      <c r="AK45" s="241"/>
      <c r="AL45" s="241"/>
      <c r="AM45" s="241"/>
      <c r="AN45" s="241"/>
      <c r="AO45" s="241"/>
      <c r="AP45" s="242"/>
      <c r="AQ45" s="713" t="s">
        <v>74</v>
      </c>
      <c r="AR45" s="714"/>
      <c r="AS45" s="705" t="s">
        <v>50</v>
      </c>
      <c r="AT45" s="706"/>
      <c r="AU45" s="707"/>
      <c r="AV45" s="154"/>
    </row>
    <row r="52" ht="12.75">
      <c r="H52" s="4"/>
    </row>
  </sheetData>
  <sheetProtection password="E3E8" sheet="1"/>
  <mergeCells count="378">
    <mergeCell ref="AR21:AR22"/>
    <mergeCell ref="AS21:AU22"/>
    <mergeCell ref="AI26:AJ27"/>
    <mergeCell ref="AE27:AF27"/>
    <mergeCell ref="AK20:AL21"/>
    <mergeCell ref="AK22:AL23"/>
    <mergeCell ref="AM20:AM21"/>
    <mergeCell ref="AM22:AM23"/>
    <mergeCell ref="AM24:AM25"/>
    <mergeCell ref="AM26:AM27"/>
    <mergeCell ref="AA24:AB25"/>
    <mergeCell ref="AA27:AB27"/>
    <mergeCell ref="AC26:AD27"/>
    <mergeCell ref="AC24:AD25"/>
    <mergeCell ref="AC22:AD23"/>
    <mergeCell ref="AC20:AD21"/>
    <mergeCell ref="AN26:AN27"/>
    <mergeCell ref="AO26:AO27"/>
    <mergeCell ref="AP26:AP27"/>
    <mergeCell ref="AN22:AN23"/>
    <mergeCell ref="D40:H40"/>
    <mergeCell ref="D28:H28"/>
    <mergeCell ref="H34:H35"/>
    <mergeCell ref="AG40:AH41"/>
    <mergeCell ref="AM40:AM41"/>
    <mergeCell ref="AE40:AF41"/>
    <mergeCell ref="AP20:AP21"/>
    <mergeCell ref="AP22:AP23"/>
    <mergeCell ref="AO22:AO23"/>
    <mergeCell ref="AP24:AP25"/>
    <mergeCell ref="AO24:AO25"/>
    <mergeCell ref="AN24:AN25"/>
    <mergeCell ref="B36:B37"/>
    <mergeCell ref="C36:C37"/>
    <mergeCell ref="D36:G37"/>
    <mergeCell ref="H36:H37"/>
    <mergeCell ref="B38:B39"/>
    <mergeCell ref="C38:C39"/>
    <mergeCell ref="D38:G39"/>
    <mergeCell ref="H38:H39"/>
    <mergeCell ref="B32:B33"/>
    <mergeCell ref="C32:C33"/>
    <mergeCell ref="D32:G33"/>
    <mergeCell ref="B34:B35"/>
    <mergeCell ref="C34:C35"/>
    <mergeCell ref="D34:G35"/>
    <mergeCell ref="B24:B25"/>
    <mergeCell ref="C24:C25"/>
    <mergeCell ref="D24:G25"/>
    <mergeCell ref="H24:H25"/>
    <mergeCell ref="B26:B27"/>
    <mergeCell ref="C26:C27"/>
    <mergeCell ref="D26:G27"/>
    <mergeCell ref="H26:H27"/>
    <mergeCell ref="AO8:AO9"/>
    <mergeCell ref="B20:B21"/>
    <mergeCell ref="C20:C21"/>
    <mergeCell ref="D20:G21"/>
    <mergeCell ref="H20:H21"/>
    <mergeCell ref="B22:B23"/>
    <mergeCell ref="C22:C23"/>
    <mergeCell ref="D22:G23"/>
    <mergeCell ref="H22:H23"/>
    <mergeCell ref="AA23:AB23"/>
    <mergeCell ref="AP14:AP15"/>
    <mergeCell ref="AS9:AU10"/>
    <mergeCell ref="AR9:AR10"/>
    <mergeCell ref="AR12:AS13"/>
    <mergeCell ref="O10:P11"/>
    <mergeCell ref="O14:P15"/>
    <mergeCell ref="AN8:AN9"/>
    <mergeCell ref="AN10:AN11"/>
    <mergeCell ref="AN12:AN13"/>
    <mergeCell ref="AN14:AN15"/>
    <mergeCell ref="D14:G15"/>
    <mergeCell ref="H14:H15"/>
    <mergeCell ref="I14:J15"/>
    <mergeCell ref="U14:V15"/>
    <mergeCell ref="AP8:AP9"/>
    <mergeCell ref="AO10:AO11"/>
    <mergeCell ref="AP10:AP11"/>
    <mergeCell ref="AO12:AO13"/>
    <mergeCell ref="AP12:AP13"/>
    <mergeCell ref="AO14:AO15"/>
    <mergeCell ref="AM10:AM11"/>
    <mergeCell ref="AM12:AM13"/>
    <mergeCell ref="K8:L9"/>
    <mergeCell ref="D8:G9"/>
    <mergeCell ref="AM14:AM15"/>
    <mergeCell ref="AK14:AL15"/>
    <mergeCell ref="J10:J11"/>
    <mergeCell ref="D12:G13"/>
    <mergeCell ref="H10:H11"/>
    <mergeCell ref="Y14:Z15"/>
    <mergeCell ref="C8:C9"/>
    <mergeCell ref="H8:H9"/>
    <mergeCell ref="B8:B9"/>
    <mergeCell ref="B10:B11"/>
    <mergeCell ref="C10:C11"/>
    <mergeCell ref="D10:G11"/>
    <mergeCell ref="U43:V43"/>
    <mergeCell ref="W43:X43"/>
    <mergeCell ref="Y43:Z43"/>
    <mergeCell ref="AQ45:AR45"/>
    <mergeCell ref="C12:C13"/>
    <mergeCell ref="B12:B13"/>
    <mergeCell ref="H12:H13"/>
    <mergeCell ref="I12:J13"/>
    <mergeCell ref="B14:B15"/>
    <mergeCell ref="C14:C15"/>
    <mergeCell ref="Q44:R44"/>
    <mergeCell ref="K43:L43"/>
    <mergeCell ref="Y45:AE45"/>
    <mergeCell ref="AE43:AF43"/>
    <mergeCell ref="AS45:AU45"/>
    <mergeCell ref="AN43:AN44"/>
    <mergeCell ref="AG43:AH43"/>
    <mergeCell ref="O45:U45"/>
    <mergeCell ref="Q43:R43"/>
    <mergeCell ref="S43:T43"/>
    <mergeCell ref="W44:X44"/>
    <mergeCell ref="Y44:Z44"/>
    <mergeCell ref="AI44:AJ44"/>
    <mergeCell ref="AK44:AL44"/>
    <mergeCell ref="A45:D45"/>
    <mergeCell ref="E45:J45"/>
    <mergeCell ref="K45:N45"/>
    <mergeCell ref="AA44:AB44"/>
    <mergeCell ref="F43:H44"/>
    <mergeCell ref="I43:J43"/>
    <mergeCell ref="AI43:AJ43"/>
    <mergeCell ref="I44:J44"/>
    <mergeCell ref="AK43:AL43"/>
    <mergeCell ref="AC44:AD44"/>
    <mergeCell ref="AE44:AF44"/>
    <mergeCell ref="AA43:AB43"/>
    <mergeCell ref="AG44:AH44"/>
    <mergeCell ref="AC43:AD43"/>
    <mergeCell ref="S44:T44"/>
    <mergeCell ref="U44:V44"/>
    <mergeCell ref="M43:N43"/>
    <mergeCell ref="O43:P43"/>
    <mergeCell ref="K44:L44"/>
    <mergeCell ref="M44:N44"/>
    <mergeCell ref="O44:P44"/>
    <mergeCell ref="M40:N41"/>
    <mergeCell ref="S40:T41"/>
    <mergeCell ref="U40:V41"/>
    <mergeCell ref="W40:X41"/>
    <mergeCell ref="AK31:AL31"/>
    <mergeCell ref="A31:A41"/>
    <mergeCell ref="AA40:AB41"/>
    <mergeCell ref="O40:P41"/>
    <mergeCell ref="Q31:R31"/>
    <mergeCell ref="S31:T31"/>
    <mergeCell ref="I38:J39"/>
    <mergeCell ref="AO40:AP41"/>
    <mergeCell ref="Y40:Z41"/>
    <mergeCell ref="AI40:AJ41"/>
    <mergeCell ref="AK40:AL41"/>
    <mergeCell ref="B41:C41"/>
    <mergeCell ref="D41:G41"/>
    <mergeCell ref="AC40:AD41"/>
    <mergeCell ref="I40:J41"/>
    <mergeCell ref="K40:L41"/>
    <mergeCell ref="Q40:R41"/>
    <mergeCell ref="U38:V39"/>
    <mergeCell ref="O31:P31"/>
    <mergeCell ref="K31:L31"/>
    <mergeCell ref="AE31:AF31"/>
    <mergeCell ref="AG31:AH31"/>
    <mergeCell ref="AC31:AD31"/>
    <mergeCell ref="AA38:AB39"/>
    <mergeCell ref="U31:V31"/>
    <mergeCell ref="AA34:AB35"/>
    <mergeCell ref="AA32:AB33"/>
    <mergeCell ref="H32:H33"/>
    <mergeCell ref="U28:V29"/>
    <mergeCell ref="AI31:AJ31"/>
    <mergeCell ref="AI28:AJ29"/>
    <mergeCell ref="W28:X29"/>
    <mergeCell ref="Y28:Z29"/>
    <mergeCell ref="AA28:AB29"/>
    <mergeCell ref="I28:J29"/>
    <mergeCell ref="M31:N31"/>
    <mergeCell ref="AA31:AB31"/>
    <mergeCell ref="B29:C29"/>
    <mergeCell ref="D29:G29"/>
    <mergeCell ref="AC28:AD29"/>
    <mergeCell ref="AE28:AF29"/>
    <mergeCell ref="E31:G31"/>
    <mergeCell ref="I31:J31"/>
    <mergeCell ref="Y31:Z31"/>
    <mergeCell ref="W31:X31"/>
    <mergeCell ref="AM28:AM29"/>
    <mergeCell ref="AG28:AH29"/>
    <mergeCell ref="K28:L29"/>
    <mergeCell ref="AK28:AL29"/>
    <mergeCell ref="Q28:R29"/>
    <mergeCell ref="S28:T29"/>
    <mergeCell ref="S22:T23"/>
    <mergeCell ref="AN20:AN21"/>
    <mergeCell ref="AO20:AO21"/>
    <mergeCell ref="AC19:AD19"/>
    <mergeCell ref="W22:X23"/>
    <mergeCell ref="U20:V21"/>
    <mergeCell ref="U23:V23"/>
    <mergeCell ref="AI20:AJ21"/>
    <mergeCell ref="AI22:AJ23"/>
    <mergeCell ref="AA20:AB21"/>
    <mergeCell ref="S26:T27"/>
    <mergeCell ref="AO28:AP29"/>
    <mergeCell ref="AN28:AN29"/>
    <mergeCell ref="M19:N19"/>
    <mergeCell ref="O19:P19"/>
    <mergeCell ref="AE19:AF19"/>
    <mergeCell ref="Y19:Z19"/>
    <mergeCell ref="AG19:AH19"/>
    <mergeCell ref="M20:N21"/>
    <mergeCell ref="M25:N25"/>
    <mergeCell ref="M26:N27"/>
    <mergeCell ref="A7:A17"/>
    <mergeCell ref="AK19:AL19"/>
    <mergeCell ref="AI19:AJ19"/>
    <mergeCell ref="AE16:AF17"/>
    <mergeCell ref="AG16:AH17"/>
    <mergeCell ref="AA16:AB17"/>
    <mergeCell ref="A19:A29"/>
    <mergeCell ref="M28:N29"/>
    <mergeCell ref="O28:P29"/>
    <mergeCell ref="I16:J17"/>
    <mergeCell ref="E19:G19"/>
    <mergeCell ref="I19:J19"/>
    <mergeCell ref="AA19:AB19"/>
    <mergeCell ref="S16:T17"/>
    <mergeCell ref="U16:V17"/>
    <mergeCell ref="U19:V19"/>
    <mergeCell ref="O16:P17"/>
    <mergeCell ref="Q19:R19"/>
    <mergeCell ref="W19:X19"/>
    <mergeCell ref="AM16:AM17"/>
    <mergeCell ref="M16:N17"/>
    <mergeCell ref="Y16:Z17"/>
    <mergeCell ref="AI16:AJ17"/>
    <mergeCell ref="AK16:AL17"/>
    <mergeCell ref="B17:C17"/>
    <mergeCell ref="D17:G17"/>
    <mergeCell ref="AC16:AD17"/>
    <mergeCell ref="K16:L17"/>
    <mergeCell ref="Q16:R17"/>
    <mergeCell ref="K19:L19"/>
    <mergeCell ref="W16:X17"/>
    <mergeCell ref="S14:T15"/>
    <mergeCell ref="R14:R15"/>
    <mergeCell ref="W8:X9"/>
    <mergeCell ref="K10:L11"/>
    <mergeCell ref="U12:V13"/>
    <mergeCell ref="S19:T19"/>
    <mergeCell ref="S12:T13"/>
    <mergeCell ref="AO16:AP17"/>
    <mergeCell ref="A1:G6"/>
    <mergeCell ref="AC7:AD7"/>
    <mergeCell ref="E7:G7"/>
    <mergeCell ref="Q4:S4"/>
    <mergeCell ref="T4:AI4"/>
    <mergeCell ref="K7:L7"/>
    <mergeCell ref="AK7:AL7"/>
    <mergeCell ref="AG7:AH7"/>
    <mergeCell ref="AA7:AB7"/>
    <mergeCell ref="I7:J7"/>
    <mergeCell ref="I5:AM6"/>
    <mergeCell ref="J1:AM2"/>
    <mergeCell ref="M7:N7"/>
    <mergeCell ref="O7:P7"/>
    <mergeCell ref="AE7:AF7"/>
    <mergeCell ref="Q7:R7"/>
    <mergeCell ref="S7:T7"/>
    <mergeCell ref="U7:V7"/>
    <mergeCell ref="AI7:AJ7"/>
    <mergeCell ref="AQ1:AU1"/>
    <mergeCell ref="AE14:AF15"/>
    <mergeCell ref="AE8:AF9"/>
    <mergeCell ref="AG8:AH9"/>
    <mergeCell ref="AG11:AH11"/>
    <mergeCell ref="AK4:AL4"/>
    <mergeCell ref="AQ2:AR2"/>
    <mergeCell ref="AQ3:AT3"/>
    <mergeCell ref="AQ4:AU4"/>
    <mergeCell ref="AM8:AM9"/>
    <mergeCell ref="Y7:Z7"/>
    <mergeCell ref="AD12:AD13"/>
    <mergeCell ref="AC14:AD15"/>
    <mergeCell ref="AQ6:AU6"/>
    <mergeCell ref="W7:X7"/>
    <mergeCell ref="AU13:AU15"/>
    <mergeCell ref="Y8:Z9"/>
    <mergeCell ref="Y10:Z11"/>
    <mergeCell ref="W10:X11"/>
    <mergeCell ref="Y12:Z13"/>
    <mergeCell ref="AA15:AB15"/>
    <mergeCell ref="AC8:AD9"/>
    <mergeCell ref="Q8:R9"/>
    <mergeCell ref="R10:R11"/>
    <mergeCell ref="Q12:R13"/>
    <mergeCell ref="S8:T9"/>
    <mergeCell ref="S10:T11"/>
    <mergeCell ref="K26:L27"/>
    <mergeCell ref="AI9:AJ9"/>
    <mergeCell ref="AI10:AJ11"/>
    <mergeCell ref="AI12:AJ13"/>
    <mergeCell ref="AK8:AL9"/>
    <mergeCell ref="AK10:AL11"/>
    <mergeCell ref="AK12:AL13"/>
    <mergeCell ref="AE10:AF11"/>
    <mergeCell ref="AE12:AF13"/>
    <mergeCell ref="AG14:AH15"/>
    <mergeCell ref="Q20:R21"/>
    <mergeCell ref="Q22:R23"/>
    <mergeCell ref="Q24:R25"/>
    <mergeCell ref="Q26:R27"/>
    <mergeCell ref="I24:J25"/>
    <mergeCell ref="I26:J27"/>
    <mergeCell ref="I23:J23"/>
    <mergeCell ref="K20:L21"/>
    <mergeCell ref="K22:L23"/>
    <mergeCell ref="K24:L25"/>
    <mergeCell ref="W26:X27"/>
    <mergeCell ref="O27:P27"/>
    <mergeCell ref="O24:P25"/>
    <mergeCell ref="O22:P23"/>
    <mergeCell ref="Y21:Z21"/>
    <mergeCell ref="Y22:Z23"/>
    <mergeCell ref="Y25:Z25"/>
    <mergeCell ref="Y26:Z27"/>
    <mergeCell ref="S25:T25"/>
    <mergeCell ref="O21:P21"/>
    <mergeCell ref="U24:V25"/>
    <mergeCell ref="U27:V27"/>
    <mergeCell ref="W20:X21"/>
    <mergeCell ref="I32:J33"/>
    <mergeCell ref="I34:J35"/>
    <mergeCell ref="I36:J37"/>
    <mergeCell ref="U36:V37"/>
    <mergeCell ref="Q32:R33"/>
    <mergeCell ref="U32:V33"/>
    <mergeCell ref="W24:X25"/>
    <mergeCell ref="AO36:AO37"/>
    <mergeCell ref="AP36:AP37"/>
    <mergeCell ref="AO38:AO39"/>
    <mergeCell ref="AP38:AP39"/>
    <mergeCell ref="O32:P33"/>
    <mergeCell ref="O38:P39"/>
    <mergeCell ref="O36:P37"/>
    <mergeCell ref="O34:P35"/>
    <mergeCell ref="U34:V35"/>
    <mergeCell ref="AA36:AB37"/>
    <mergeCell ref="AG36:AH37"/>
    <mergeCell ref="AG38:AH39"/>
    <mergeCell ref="AM32:AM33"/>
    <mergeCell ref="AM34:AM35"/>
    <mergeCell ref="AM36:AM37"/>
    <mergeCell ref="AM38:AM39"/>
    <mergeCell ref="AO34:AO35"/>
    <mergeCell ref="AP34:AP35"/>
    <mergeCell ref="AN32:AN33"/>
    <mergeCell ref="AN34:AN35"/>
    <mergeCell ref="AG32:AH33"/>
    <mergeCell ref="AG34:AH35"/>
    <mergeCell ref="AU37:AU39"/>
    <mergeCell ref="AS31:AU31"/>
    <mergeCell ref="AN36:AN37"/>
    <mergeCell ref="AN38:AN39"/>
    <mergeCell ref="AQ24:AS25"/>
    <mergeCell ref="AR36:AS37"/>
    <mergeCell ref="AS33:AU34"/>
    <mergeCell ref="AR33:AR34"/>
    <mergeCell ref="AO32:AO33"/>
    <mergeCell ref="AP32:AP33"/>
  </mergeCells>
  <conditionalFormatting sqref="I16:J17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P67"/>
  <sheetViews>
    <sheetView showGridLines="0" tabSelected="1" zoomScale="80" zoomScaleNormal="80" zoomScaleSheetLayoutView="100" zoomScalePageLayoutView="0" workbookViewId="0" topLeftCell="A1">
      <selection activeCell="AS49" sqref="AS49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13" width="2.7109375" style="0" customWidth="1"/>
    <col min="14" max="14" width="2.57421875" style="0" customWidth="1"/>
    <col min="15" max="38" width="2.7109375" style="0" customWidth="1"/>
    <col min="39" max="39" width="4.7109375" style="0" customWidth="1"/>
    <col min="40" max="40" width="1.8515625" style="0" customWidth="1"/>
    <col min="41" max="41" width="3.00390625" style="0" customWidth="1"/>
    <col min="42" max="42" width="4.57421875" style="0" customWidth="1"/>
    <col min="43" max="43" width="6.7109375" style="0" customWidth="1"/>
    <col min="44" max="44" width="4.8515625" style="0" customWidth="1"/>
    <col min="45" max="45" width="5.00390625" style="0" customWidth="1"/>
    <col min="46" max="46" width="1.7109375" style="0" customWidth="1"/>
    <col min="47" max="47" width="6.421875" style="0" customWidth="1"/>
    <col min="48" max="51" width="5.7109375" style="0" customWidth="1"/>
    <col min="52" max="52" width="5.7109375" style="0" hidden="1" customWidth="1"/>
    <col min="53" max="53" width="5.7109375" style="0" customWidth="1"/>
    <col min="54" max="55" width="1.7109375" style="0" customWidth="1"/>
    <col min="56" max="56" width="24.57421875" style="0" customWidth="1"/>
    <col min="57" max="57" width="0.9921875" style="0" hidden="1" customWidth="1"/>
    <col min="58" max="58" width="1.7109375" style="0" hidden="1" customWidth="1"/>
    <col min="59" max="59" width="10.7109375" style="0" hidden="1" customWidth="1"/>
    <col min="60" max="63" width="2.28125" style="0" hidden="1" customWidth="1"/>
    <col min="64" max="64" width="2.421875" style="0" hidden="1" customWidth="1"/>
    <col min="65" max="65" width="2.7109375" style="0" hidden="1" customWidth="1"/>
    <col min="66" max="66" width="2.421875" style="0" hidden="1" customWidth="1"/>
    <col min="67" max="67" width="3.7109375" style="0" hidden="1" customWidth="1"/>
    <col min="68" max="68" width="0.2890625" style="0" hidden="1" customWidth="1"/>
    <col min="69" max="69" width="10.00390625" style="0" hidden="1" customWidth="1"/>
    <col min="70" max="70" width="19.421875" style="0" hidden="1" customWidth="1"/>
  </cols>
  <sheetData>
    <row r="1" spans="1:57" ht="12.75" customHeight="1">
      <c r="A1" s="875"/>
      <c r="B1" s="875"/>
      <c r="C1" s="875"/>
      <c r="D1" s="875"/>
      <c r="E1" s="875"/>
      <c r="F1" s="875"/>
      <c r="G1" s="875"/>
      <c r="H1" s="178"/>
      <c r="I1" s="240"/>
      <c r="J1" s="909" t="s">
        <v>110</v>
      </c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  <c r="AD1" s="910"/>
      <c r="AE1" s="910"/>
      <c r="AF1" s="910"/>
      <c r="AG1" s="910"/>
      <c r="AH1" s="910"/>
      <c r="AI1" s="910"/>
      <c r="AJ1" s="910"/>
      <c r="AK1" s="910"/>
      <c r="AL1" s="910"/>
      <c r="AM1" s="910"/>
      <c r="AN1" s="910"/>
      <c r="AO1" s="910"/>
      <c r="AP1" s="910"/>
      <c r="AQ1" s="240"/>
      <c r="AR1" s="179"/>
      <c r="AS1" s="179"/>
      <c r="AT1" s="936" t="s">
        <v>160</v>
      </c>
      <c r="AU1" s="936"/>
      <c r="AV1" s="936"/>
      <c r="AW1" s="936"/>
      <c r="AX1" s="936"/>
      <c r="AY1" s="936"/>
      <c r="AZ1" s="936"/>
      <c r="BA1" s="936"/>
      <c r="BB1" s="936"/>
      <c r="BC1" s="382"/>
      <c r="BD1" s="382"/>
      <c r="BE1" s="155"/>
    </row>
    <row r="2" spans="1:58" ht="15" customHeight="1">
      <c r="A2" s="875"/>
      <c r="B2" s="875"/>
      <c r="C2" s="875"/>
      <c r="D2" s="875"/>
      <c r="E2" s="875"/>
      <c r="F2" s="875"/>
      <c r="G2" s="875"/>
      <c r="H2" s="178"/>
      <c r="I2" s="258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  <c r="AH2" s="910"/>
      <c r="AI2" s="910"/>
      <c r="AJ2" s="910"/>
      <c r="AK2" s="910"/>
      <c r="AL2" s="910"/>
      <c r="AM2" s="910"/>
      <c r="AN2" s="910"/>
      <c r="AO2" s="910"/>
      <c r="AP2" s="910"/>
      <c r="AQ2" s="240"/>
      <c r="AR2" s="179"/>
      <c r="AS2" s="179"/>
      <c r="AT2" s="937" t="s">
        <v>111</v>
      </c>
      <c r="AU2" s="937"/>
      <c r="AV2" s="937"/>
      <c r="AW2" s="937"/>
      <c r="AX2" s="937"/>
      <c r="AY2" s="420"/>
      <c r="AZ2" s="420"/>
      <c r="BA2" s="420"/>
      <c r="BB2" s="420"/>
      <c r="BC2" s="383"/>
      <c r="BD2" s="419"/>
      <c r="BE2" s="419"/>
      <c r="BF2" s="1"/>
    </row>
    <row r="3" spans="1:58" ht="15" customHeight="1">
      <c r="A3" s="875"/>
      <c r="B3" s="875"/>
      <c r="C3" s="875"/>
      <c r="D3" s="875"/>
      <c r="E3" s="875"/>
      <c r="F3" s="875"/>
      <c r="G3" s="875"/>
      <c r="H3" s="179"/>
      <c r="I3" s="181"/>
      <c r="J3" s="178"/>
      <c r="K3" s="179"/>
      <c r="L3" s="179"/>
      <c r="M3" s="179"/>
      <c r="N3" s="179"/>
      <c r="O3" s="179"/>
      <c r="P3" s="179"/>
      <c r="Q3" s="248"/>
      <c r="R3" s="180"/>
      <c r="S3" s="180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246"/>
      <c r="AR3" s="246"/>
      <c r="AS3" s="246"/>
      <c r="AT3" s="937" t="s">
        <v>112</v>
      </c>
      <c r="AU3" s="937"/>
      <c r="AV3" s="937"/>
      <c r="AW3" s="937"/>
      <c r="AX3" s="937"/>
      <c r="AY3" s="937"/>
      <c r="AZ3" s="420"/>
      <c r="BA3" s="420"/>
      <c r="BB3" s="420"/>
      <c r="BC3" s="383"/>
      <c r="BD3" s="419"/>
      <c r="BE3" s="419"/>
      <c r="BF3" s="1"/>
    </row>
    <row r="4" spans="1:57" ht="15" customHeight="1">
      <c r="A4" s="875"/>
      <c r="B4" s="875"/>
      <c r="C4" s="875"/>
      <c r="D4" s="875"/>
      <c r="E4" s="875"/>
      <c r="F4" s="875"/>
      <c r="G4" s="875"/>
      <c r="H4" s="179"/>
      <c r="I4" s="179"/>
      <c r="J4" s="179"/>
      <c r="K4" s="184" t="s">
        <v>19</v>
      </c>
      <c r="L4" s="876" t="str">
        <f>IF(Holdanmeldelse!C2&lt;&gt;0,Holdanmeldelse!C2," ")</f>
        <v> </v>
      </c>
      <c r="M4" s="876"/>
      <c r="N4" s="876"/>
      <c r="O4" s="876"/>
      <c r="P4" s="876"/>
      <c r="Q4" s="248"/>
      <c r="R4" s="869" t="s">
        <v>24</v>
      </c>
      <c r="S4" s="869"/>
      <c r="T4" s="869"/>
      <c r="U4" s="869"/>
      <c r="V4" s="870" t="str">
        <f>IF(Holdanmeldelse!C4&lt;&gt;0,Holdanmeldelse!C4," ")</f>
        <v> </v>
      </c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  <c r="AK4" s="870"/>
      <c r="AL4" s="870"/>
      <c r="AM4" s="870"/>
      <c r="AN4" s="870"/>
      <c r="AO4" s="179"/>
      <c r="AP4" s="245" t="s">
        <v>27</v>
      </c>
      <c r="AQ4" s="869" t="str">
        <f>IF(Holdanmeldelse!C6&lt;&gt;0,Holdanmeldelse!C6," ")</f>
        <v> </v>
      </c>
      <c r="AR4" s="869"/>
      <c r="AS4" s="246"/>
      <c r="AT4" s="938" t="s">
        <v>113</v>
      </c>
      <c r="AU4" s="938"/>
      <c r="AV4" s="938"/>
      <c r="AW4" s="938"/>
      <c r="AX4" s="938"/>
      <c r="AY4" s="938"/>
      <c r="AZ4" s="421"/>
      <c r="BA4" s="421"/>
      <c r="BB4" s="421"/>
      <c r="BC4" s="183"/>
      <c r="BD4" s="183"/>
      <c r="BE4" s="183"/>
    </row>
    <row r="5" spans="1:57" ht="15" customHeight="1">
      <c r="A5" s="875"/>
      <c r="B5" s="875"/>
      <c r="C5" s="875"/>
      <c r="D5" s="875"/>
      <c r="E5" s="875"/>
      <c r="F5" s="875"/>
      <c r="G5" s="875"/>
      <c r="H5" s="178"/>
      <c r="I5" s="871" t="s">
        <v>173</v>
      </c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  <c r="AL5" s="871"/>
      <c r="AM5" s="871"/>
      <c r="AN5" s="871"/>
      <c r="AO5" s="871"/>
      <c r="AP5" s="871"/>
      <c r="AQ5" s="179"/>
      <c r="AR5" s="179"/>
      <c r="AS5" s="179"/>
      <c r="AT5" s="939" t="s">
        <v>114</v>
      </c>
      <c r="AU5" s="939"/>
      <c r="AV5" s="939"/>
      <c r="AW5" s="939"/>
      <c r="AX5" s="939"/>
      <c r="AY5" s="939"/>
      <c r="AZ5" s="422"/>
      <c r="BA5" s="422"/>
      <c r="BB5" s="422"/>
      <c r="BC5" s="384"/>
      <c r="BD5" s="384"/>
      <c r="BE5" s="384"/>
    </row>
    <row r="6" spans="1:58" ht="15" customHeight="1" thickBot="1">
      <c r="A6" s="875"/>
      <c r="B6" s="875"/>
      <c r="C6" s="875"/>
      <c r="D6" s="875"/>
      <c r="E6" s="875"/>
      <c r="F6" s="875"/>
      <c r="G6" s="875"/>
      <c r="H6" s="178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72"/>
      <c r="AL6" s="872"/>
      <c r="AM6" s="872"/>
      <c r="AN6" s="872"/>
      <c r="AO6" s="872"/>
      <c r="AP6" s="872"/>
      <c r="AQ6" s="179"/>
      <c r="AR6" s="179"/>
      <c r="AS6" s="179"/>
      <c r="AT6" s="940" t="s">
        <v>115</v>
      </c>
      <c r="AU6" s="940"/>
      <c r="AV6" s="940"/>
      <c r="AW6" s="940"/>
      <c r="AX6" s="940"/>
      <c r="AY6" s="940"/>
      <c r="AZ6" s="421"/>
      <c r="BA6" s="421"/>
      <c r="BB6" s="421"/>
      <c r="BC6" s="183"/>
      <c r="BD6" s="183"/>
      <c r="BE6" s="183"/>
      <c r="BF6" s="183"/>
    </row>
    <row r="7" spans="1:94" ht="18" customHeight="1" thickBot="1">
      <c r="A7" s="879" t="s">
        <v>157</v>
      </c>
      <c r="B7" s="115"/>
      <c r="C7" s="116" t="s">
        <v>33</v>
      </c>
      <c r="D7" s="635" t="s">
        <v>29</v>
      </c>
      <c r="E7" s="874"/>
      <c r="F7" s="874"/>
      <c r="G7" s="636"/>
      <c r="H7" s="437" t="s">
        <v>30</v>
      </c>
      <c r="I7" s="786">
        <v>1</v>
      </c>
      <c r="J7" s="787"/>
      <c r="K7" s="786">
        <v>2</v>
      </c>
      <c r="L7" s="787"/>
      <c r="M7" s="786">
        <v>3</v>
      </c>
      <c r="N7" s="787"/>
      <c r="O7" s="786">
        <v>4</v>
      </c>
      <c r="P7" s="787"/>
      <c r="Q7" s="786">
        <v>5</v>
      </c>
      <c r="R7" s="787"/>
      <c r="S7" s="786">
        <v>6</v>
      </c>
      <c r="T7" s="787"/>
      <c r="U7" s="786">
        <v>7</v>
      </c>
      <c r="V7" s="787"/>
      <c r="W7" s="786">
        <v>8</v>
      </c>
      <c r="X7" s="787"/>
      <c r="Y7" s="786">
        <v>9</v>
      </c>
      <c r="Z7" s="787"/>
      <c r="AA7" s="786">
        <v>10</v>
      </c>
      <c r="AB7" s="787"/>
      <c r="AC7" s="786">
        <v>11</v>
      </c>
      <c r="AD7" s="787"/>
      <c r="AE7" s="786">
        <v>12</v>
      </c>
      <c r="AF7" s="787"/>
      <c r="AG7" s="786">
        <v>13</v>
      </c>
      <c r="AH7" s="857"/>
      <c r="AI7" s="852">
        <v>14</v>
      </c>
      <c r="AJ7" s="873"/>
      <c r="AK7" s="852">
        <v>15</v>
      </c>
      <c r="AL7" s="787"/>
      <c r="AM7" s="571" t="s">
        <v>159</v>
      </c>
      <c r="AN7" s="572"/>
      <c r="AO7" s="786" t="s">
        <v>158</v>
      </c>
      <c r="AP7" s="857"/>
      <c r="AQ7" s="259" t="s">
        <v>117</v>
      </c>
      <c r="AR7" s="385">
        <v>16</v>
      </c>
      <c r="AS7" s="257">
        <v>17</v>
      </c>
      <c r="AT7" s="441"/>
      <c r="AU7" s="446" t="s">
        <v>22</v>
      </c>
      <c r="AV7" s="400" t="str">
        <f>IF(Holdanmeldelse!N3&lt;&gt;0,Holdanmeldelse!N3," ")</f>
        <v> </v>
      </c>
      <c r="AW7" s="400"/>
      <c r="AX7" s="400"/>
      <c r="AY7" s="400"/>
      <c r="AZ7" s="400"/>
      <c r="BA7" s="400"/>
      <c r="BB7" s="401"/>
      <c r="BC7" s="402"/>
      <c r="BD7" s="171"/>
      <c r="BE7" s="425"/>
      <c r="BF7" s="425"/>
      <c r="BG7" s="428">
        <v>0</v>
      </c>
      <c r="BH7" s="429">
        <v>1</v>
      </c>
      <c r="BI7" s="429">
        <v>2</v>
      </c>
      <c r="BJ7" s="429">
        <v>3</v>
      </c>
      <c r="BK7" s="430" t="s">
        <v>126</v>
      </c>
      <c r="BL7" s="430" t="s">
        <v>127</v>
      </c>
      <c r="BM7" s="430" t="s">
        <v>128</v>
      </c>
      <c r="BN7" s="430" t="s">
        <v>23</v>
      </c>
      <c r="BO7" s="430" t="s">
        <v>129</v>
      </c>
      <c r="BP7" s="431" t="s">
        <v>130</v>
      </c>
      <c r="BQ7" s="431" t="s">
        <v>131</v>
      </c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</row>
    <row r="8" spans="1:94" ht="12.75" customHeight="1">
      <c r="A8" s="880"/>
      <c r="B8" s="594">
        <v>1</v>
      </c>
      <c r="C8" s="836" t="str">
        <f>IF(Holdanmeldelse!C10&lt;&gt;0,Holdanmeldelse!C10," ")</f>
        <v> </v>
      </c>
      <c r="D8" s="860" t="str">
        <f>IF(Holdanmeldelse!D10&lt;&gt;0,Holdanmeldelse!D10," ")</f>
        <v> </v>
      </c>
      <c r="E8" s="861"/>
      <c r="F8" s="861"/>
      <c r="G8" s="861"/>
      <c r="H8" s="645">
        <f>IF(Holdanmeldelse!H10&lt;&gt;0,Holdanmeldelse!H10," ")</f>
      </c>
      <c r="I8" s="409">
        <v>1</v>
      </c>
      <c r="J8" s="757"/>
      <c r="K8" s="944"/>
      <c r="L8" s="766"/>
      <c r="M8" s="865"/>
      <c r="N8" s="865"/>
      <c r="O8" s="410">
        <v>3</v>
      </c>
      <c r="P8" s="757"/>
      <c r="Q8" s="944"/>
      <c r="R8" s="766"/>
      <c r="S8" s="782"/>
      <c r="T8" s="865"/>
      <c r="U8" s="412">
        <v>4</v>
      </c>
      <c r="V8" s="757"/>
      <c r="W8" s="944"/>
      <c r="X8" s="766"/>
      <c r="Y8" s="782"/>
      <c r="Z8" s="867"/>
      <c r="AA8" s="413">
        <v>3</v>
      </c>
      <c r="AB8" s="757"/>
      <c r="AC8" s="944"/>
      <c r="AD8" s="766"/>
      <c r="AE8" s="782"/>
      <c r="AF8" s="783"/>
      <c r="AG8" s="942"/>
      <c r="AH8" s="747"/>
      <c r="AI8" s="409">
        <v>2</v>
      </c>
      <c r="AJ8" s="757"/>
      <c r="AK8" s="790"/>
      <c r="AL8" s="791"/>
      <c r="AM8" s="808">
        <f>SUM(J8,L8,P8,R8,V8,X8,AB8,AD8,AH8,AJ8)</f>
        <v>0</v>
      </c>
      <c r="AN8" s="809"/>
      <c r="AO8" s="848">
        <f>SUM(AI9+AG9+AC9+AA9+W9+U9+Q9+O9+K9+I9)</f>
        <v>0</v>
      </c>
      <c r="AP8" s="858"/>
      <c r="AQ8" s="854" t="str">
        <f>IF(BQ8=0," ",BQ8)</f>
        <v> </v>
      </c>
      <c r="AR8" s="929"/>
      <c r="AS8" s="930"/>
      <c r="AT8" s="425"/>
      <c r="AU8" s="817" t="s">
        <v>21</v>
      </c>
      <c r="AV8" s="815">
        <f>IF(Holdanmeldelse!L3&lt;&gt;0,Holdanmeldelse!L3,"")</f>
      </c>
      <c r="AW8" s="815"/>
      <c r="AX8" s="815"/>
      <c r="AY8" s="815"/>
      <c r="AZ8" s="815"/>
      <c r="BA8" s="815"/>
      <c r="BB8" s="447"/>
      <c r="BC8" s="160"/>
      <c r="BD8" s="170"/>
      <c r="BE8" s="425"/>
      <c r="BF8" s="425"/>
      <c r="BG8" s="432">
        <f>COUNTIF(Rød_1A,BG7)</f>
        <v>0</v>
      </c>
      <c r="BH8" s="432">
        <f>COUNTIF(Rød_1A,BH7)</f>
        <v>1</v>
      </c>
      <c r="BI8" s="432">
        <f aca="true" t="shared" si="0" ref="BI8:BO8">COUNTIF(Rød_1A,BI7)</f>
        <v>1</v>
      </c>
      <c r="BJ8" s="432">
        <f t="shared" si="0"/>
        <v>2</v>
      </c>
      <c r="BK8" s="432">
        <f t="shared" si="0"/>
        <v>0</v>
      </c>
      <c r="BL8" s="432">
        <f t="shared" si="0"/>
        <v>0</v>
      </c>
      <c r="BM8" s="432">
        <f t="shared" si="0"/>
        <v>0</v>
      </c>
      <c r="BN8" s="432">
        <f t="shared" si="0"/>
        <v>0</v>
      </c>
      <c r="BO8" s="432">
        <f t="shared" si="0"/>
        <v>0</v>
      </c>
      <c r="BP8" s="431">
        <v>4</v>
      </c>
      <c r="BQ8" s="431">
        <f>SUM(BG8:BN8)-BP8</f>
        <v>0</v>
      </c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</row>
    <row r="9" spans="1:94" ht="12.75" customHeight="1" thickBot="1">
      <c r="A9" s="880"/>
      <c r="B9" s="595"/>
      <c r="C9" s="837"/>
      <c r="D9" s="862"/>
      <c r="E9" s="863"/>
      <c r="F9" s="863"/>
      <c r="G9" s="863"/>
      <c r="H9" s="646"/>
      <c r="I9" s="475"/>
      <c r="J9" s="758"/>
      <c r="K9" s="470"/>
      <c r="L9" s="768"/>
      <c r="M9" s="866"/>
      <c r="N9" s="866"/>
      <c r="O9" s="475"/>
      <c r="P9" s="758"/>
      <c r="Q9" s="469"/>
      <c r="R9" s="767"/>
      <c r="S9" s="788"/>
      <c r="T9" s="866"/>
      <c r="U9" s="475"/>
      <c r="V9" s="758"/>
      <c r="W9" s="470"/>
      <c r="X9" s="768"/>
      <c r="Y9" s="788"/>
      <c r="Z9" s="804"/>
      <c r="AA9" s="475"/>
      <c r="AB9" s="758"/>
      <c r="AC9" s="469"/>
      <c r="AD9" s="767"/>
      <c r="AE9" s="788"/>
      <c r="AF9" s="789"/>
      <c r="AG9" s="468"/>
      <c r="AH9" s="750"/>
      <c r="AI9" s="475"/>
      <c r="AJ9" s="758"/>
      <c r="AK9" s="792"/>
      <c r="AL9" s="793"/>
      <c r="AM9" s="810"/>
      <c r="AN9" s="811"/>
      <c r="AO9" s="850"/>
      <c r="AP9" s="859"/>
      <c r="AQ9" s="855"/>
      <c r="AR9" s="921"/>
      <c r="AS9" s="925"/>
      <c r="AT9" s="425"/>
      <c r="AU9" s="817"/>
      <c r="AV9" s="816"/>
      <c r="AW9" s="816"/>
      <c r="AX9" s="816"/>
      <c r="AY9" s="816"/>
      <c r="AZ9" s="816"/>
      <c r="BA9" s="816"/>
      <c r="BB9" s="447"/>
      <c r="BC9" s="160"/>
      <c r="BD9" s="170"/>
      <c r="BE9" s="425"/>
      <c r="BF9" s="425"/>
      <c r="BG9" s="432"/>
      <c r="BH9" s="432"/>
      <c r="BI9" s="432"/>
      <c r="BJ9" s="432"/>
      <c r="BK9" s="432"/>
      <c r="BL9" s="432"/>
      <c r="BM9" s="432"/>
      <c r="BN9" s="432"/>
      <c r="BO9" s="432"/>
      <c r="BP9" s="431"/>
      <c r="BQ9" s="431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</row>
    <row r="10" spans="1:94" ht="12.75" customHeight="1" thickBot="1">
      <c r="A10" s="880"/>
      <c r="B10" s="594">
        <v>2</v>
      </c>
      <c r="C10" s="836" t="str">
        <f>IF(Holdanmeldelse!C11&lt;&gt;0,Holdanmeldelse!C11," ")</f>
        <v> </v>
      </c>
      <c r="D10" s="860" t="str">
        <f>IF(Holdanmeldelse!D11&lt;&gt;0,Holdanmeldelse!D11," ")</f>
        <v> </v>
      </c>
      <c r="E10" s="861"/>
      <c r="F10" s="861"/>
      <c r="G10" s="861"/>
      <c r="H10" s="868">
        <f>IF(Holdanmeldelse!H11&lt;&gt;0,Holdanmeldelse!H11," ")</f>
      </c>
      <c r="I10" s="410">
        <v>3</v>
      </c>
      <c r="J10" s="757"/>
      <c r="K10" s="945"/>
      <c r="L10" s="769"/>
      <c r="M10" s="866"/>
      <c r="N10" s="866"/>
      <c r="O10" s="942"/>
      <c r="P10" s="747"/>
      <c r="Q10" s="411">
        <v>1</v>
      </c>
      <c r="R10" s="757"/>
      <c r="S10" s="798"/>
      <c r="T10" s="804"/>
      <c r="U10" s="411">
        <v>2</v>
      </c>
      <c r="V10" s="757"/>
      <c r="W10" s="945"/>
      <c r="X10" s="769"/>
      <c r="Y10" s="788"/>
      <c r="Z10" s="789"/>
      <c r="AA10" s="942"/>
      <c r="AB10" s="763"/>
      <c r="AC10" s="409">
        <v>1</v>
      </c>
      <c r="AD10" s="757"/>
      <c r="AE10" s="798"/>
      <c r="AF10" s="804"/>
      <c r="AG10" s="410">
        <v>3</v>
      </c>
      <c r="AH10" s="757"/>
      <c r="AI10" s="944"/>
      <c r="AJ10" s="766"/>
      <c r="AK10" s="794"/>
      <c r="AL10" s="793"/>
      <c r="AM10" s="808">
        <f>SUM(J10,L10,P10,R10,V10,X10,AB10,AD10,AH10,AJ10)</f>
        <v>0</v>
      </c>
      <c r="AN10" s="809"/>
      <c r="AO10" s="848">
        <f>SUM(AI11+AG11+AC11+AA11+W11+U11+Q11+O11+K11+I11)</f>
        <v>0</v>
      </c>
      <c r="AP10" s="858"/>
      <c r="AQ10" s="854" t="str">
        <f>IF(BQ10=0," ",BQ10)</f>
        <v> </v>
      </c>
      <c r="AR10" s="920"/>
      <c r="AS10" s="924"/>
      <c r="AT10" s="425"/>
      <c r="AU10" s="425"/>
      <c r="AV10" s="448"/>
      <c r="AW10" s="448"/>
      <c r="AX10" s="448"/>
      <c r="AY10" s="448"/>
      <c r="AZ10" s="448"/>
      <c r="BA10" s="448"/>
      <c r="BB10" s="449"/>
      <c r="BC10" s="157"/>
      <c r="BD10" s="425"/>
      <c r="BE10" s="425"/>
      <c r="BF10" s="425"/>
      <c r="BG10" s="432">
        <f>COUNTIF(Rød_2A,BG7)</f>
        <v>0</v>
      </c>
      <c r="BH10" s="431">
        <f aca="true" t="shared" si="1" ref="BH10:BO10">COUNTIF(Rød_2A,BH7)</f>
        <v>2</v>
      </c>
      <c r="BI10" s="431">
        <f t="shared" si="1"/>
        <v>1</v>
      </c>
      <c r="BJ10" s="431">
        <f t="shared" si="1"/>
        <v>2</v>
      </c>
      <c r="BK10" s="431">
        <f t="shared" si="1"/>
        <v>0</v>
      </c>
      <c r="BL10" s="431">
        <f t="shared" si="1"/>
        <v>0</v>
      </c>
      <c r="BM10" s="431">
        <f t="shared" si="1"/>
        <v>0</v>
      </c>
      <c r="BN10" s="431">
        <f t="shared" si="1"/>
        <v>0</v>
      </c>
      <c r="BO10" s="431">
        <f t="shared" si="1"/>
        <v>0</v>
      </c>
      <c r="BP10" s="431">
        <v>5</v>
      </c>
      <c r="BQ10" s="431">
        <f>SUM(BG10:BN10)-BP10</f>
        <v>0</v>
      </c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</row>
    <row r="11" spans="1:94" ht="12.75" customHeight="1" thickBot="1">
      <c r="A11" s="880"/>
      <c r="B11" s="595"/>
      <c r="C11" s="837"/>
      <c r="D11" s="862"/>
      <c r="E11" s="863"/>
      <c r="F11" s="863"/>
      <c r="G11" s="863"/>
      <c r="H11" s="646"/>
      <c r="I11" s="475"/>
      <c r="J11" s="758"/>
      <c r="K11" s="469"/>
      <c r="L11" s="767"/>
      <c r="M11" s="866"/>
      <c r="N11" s="866"/>
      <c r="O11" s="468"/>
      <c r="P11" s="750"/>
      <c r="Q11" s="475"/>
      <c r="R11" s="758"/>
      <c r="S11" s="798"/>
      <c r="T11" s="804"/>
      <c r="U11" s="475"/>
      <c r="V11" s="758"/>
      <c r="W11" s="469"/>
      <c r="X11" s="767"/>
      <c r="Y11" s="788"/>
      <c r="Z11" s="789"/>
      <c r="AA11" s="467"/>
      <c r="AB11" s="764"/>
      <c r="AC11" s="475"/>
      <c r="AD11" s="758"/>
      <c r="AE11" s="798"/>
      <c r="AF11" s="804"/>
      <c r="AG11" s="475"/>
      <c r="AH11" s="758"/>
      <c r="AI11" s="470"/>
      <c r="AJ11" s="768"/>
      <c r="AK11" s="794"/>
      <c r="AL11" s="793"/>
      <c r="AM11" s="810"/>
      <c r="AN11" s="811"/>
      <c r="AO11" s="850"/>
      <c r="AP11" s="859"/>
      <c r="AQ11" s="855"/>
      <c r="AR11" s="921"/>
      <c r="AS11" s="925"/>
      <c r="AT11" s="425"/>
      <c r="AU11" s="818" t="s">
        <v>119</v>
      </c>
      <c r="AV11" s="818"/>
      <c r="AW11" s="448"/>
      <c r="AX11" s="820">
        <f>IF(AU14=1,"2",IF(AU14=2,"1",IF(AU14=3,"0","")))</f>
      </c>
      <c r="AY11" s="821"/>
      <c r="AZ11" s="397"/>
      <c r="BA11" s="179"/>
      <c r="BB11" s="449"/>
      <c r="BC11" s="157"/>
      <c r="BD11" s="425"/>
      <c r="BE11" s="425"/>
      <c r="BF11" s="425"/>
      <c r="BG11" s="432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</row>
    <row r="12" spans="1:94" ht="12.75" customHeight="1">
      <c r="A12" s="880"/>
      <c r="B12" s="594">
        <v>3</v>
      </c>
      <c r="C12" s="836" t="str">
        <f>IF(Holdanmeldelse!C12&lt;&gt;0,Holdanmeldelse!C12," ")</f>
        <v> </v>
      </c>
      <c r="D12" s="860" t="str">
        <f>IF(Holdanmeldelse!D12&lt;&gt;0,Holdanmeldelse!D12," ")</f>
        <v> </v>
      </c>
      <c r="E12" s="861"/>
      <c r="F12" s="861"/>
      <c r="G12" s="861"/>
      <c r="H12" s="594">
        <f>IF(Holdanmeldelse!H12&lt;&gt;0,Holdanmeldelse!H12," ")</f>
      </c>
      <c r="I12" s="942"/>
      <c r="J12" s="747"/>
      <c r="K12" s="410">
        <v>4</v>
      </c>
      <c r="L12" s="757"/>
      <c r="M12" s="798"/>
      <c r="N12" s="804"/>
      <c r="O12" s="409">
        <v>1</v>
      </c>
      <c r="P12" s="757"/>
      <c r="Q12" s="944"/>
      <c r="R12" s="766"/>
      <c r="S12" s="794"/>
      <c r="T12" s="797"/>
      <c r="U12" s="942"/>
      <c r="V12" s="747"/>
      <c r="W12" s="413">
        <v>4</v>
      </c>
      <c r="X12" s="757"/>
      <c r="Y12" s="798"/>
      <c r="Z12" s="789"/>
      <c r="AA12" s="943"/>
      <c r="AB12" s="764"/>
      <c r="AC12" s="410">
        <v>3</v>
      </c>
      <c r="AD12" s="757"/>
      <c r="AE12" s="798"/>
      <c r="AF12" s="804"/>
      <c r="AG12" s="409">
        <v>1</v>
      </c>
      <c r="AH12" s="757"/>
      <c r="AI12" s="945"/>
      <c r="AJ12" s="769"/>
      <c r="AK12" s="794"/>
      <c r="AL12" s="793"/>
      <c r="AM12" s="808">
        <f>SUM(J12,L12,P12,R12,V12,X12,AB12,AD12,AH12,AJ12)</f>
        <v>0</v>
      </c>
      <c r="AN12" s="809"/>
      <c r="AO12" s="848">
        <f>SUM(AI13+AG13+AC13+AA13+W13+U13+Q13+O13+K13+I13)</f>
        <v>0</v>
      </c>
      <c r="AP12" s="858"/>
      <c r="AQ12" s="854" t="str">
        <f>IF(BQ12=0," ",BQ12)</f>
        <v> </v>
      </c>
      <c r="AR12" s="920"/>
      <c r="AS12" s="924"/>
      <c r="AT12" s="425"/>
      <c r="AU12" s="818"/>
      <c r="AV12" s="818"/>
      <c r="AW12" s="424"/>
      <c r="AX12" s="822"/>
      <c r="AY12" s="823"/>
      <c r="AZ12" s="398"/>
      <c r="BA12" s="179"/>
      <c r="BB12" s="450"/>
      <c r="BC12" s="157"/>
      <c r="BD12" s="433"/>
      <c r="BE12" s="425"/>
      <c r="BF12" s="425"/>
      <c r="BG12" s="432">
        <f>COUNTIF(Rød_3A,BG7)</f>
        <v>0</v>
      </c>
      <c r="BH12" s="431">
        <f aca="true" t="shared" si="2" ref="BH12:BO12">COUNTIF(Rød_3A,BH7)</f>
        <v>2</v>
      </c>
      <c r="BI12" s="431">
        <f t="shared" si="2"/>
        <v>0</v>
      </c>
      <c r="BJ12" s="431">
        <f t="shared" si="2"/>
        <v>1</v>
      </c>
      <c r="BK12" s="431">
        <f t="shared" si="2"/>
        <v>0</v>
      </c>
      <c r="BL12" s="431">
        <f t="shared" si="2"/>
        <v>0</v>
      </c>
      <c r="BM12" s="431">
        <f t="shared" si="2"/>
        <v>0</v>
      </c>
      <c r="BN12" s="431">
        <f t="shared" si="2"/>
        <v>0</v>
      </c>
      <c r="BO12" s="431">
        <f t="shared" si="2"/>
        <v>0</v>
      </c>
      <c r="BP12" s="431">
        <v>3</v>
      </c>
      <c r="BQ12" s="431">
        <f>SUM(BG12:BN12)-BP12</f>
        <v>0</v>
      </c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</row>
    <row r="13" spans="1:94" ht="12.75" customHeight="1" thickBot="1">
      <c r="A13" s="880"/>
      <c r="B13" s="595"/>
      <c r="C13" s="837"/>
      <c r="D13" s="862"/>
      <c r="E13" s="863"/>
      <c r="F13" s="863"/>
      <c r="G13" s="863"/>
      <c r="H13" s="595"/>
      <c r="I13" s="467"/>
      <c r="J13" s="748"/>
      <c r="K13" s="475"/>
      <c r="L13" s="758"/>
      <c r="M13" s="798"/>
      <c r="N13" s="804"/>
      <c r="O13" s="475"/>
      <c r="P13" s="758"/>
      <c r="Q13" s="469"/>
      <c r="R13" s="767"/>
      <c r="S13" s="794"/>
      <c r="T13" s="797"/>
      <c r="U13" s="467"/>
      <c r="V13" s="748"/>
      <c r="W13" s="475"/>
      <c r="X13" s="758"/>
      <c r="Y13" s="798"/>
      <c r="Z13" s="789"/>
      <c r="AA13" s="468"/>
      <c r="AB13" s="765"/>
      <c r="AC13" s="475"/>
      <c r="AD13" s="758"/>
      <c r="AE13" s="798"/>
      <c r="AF13" s="804"/>
      <c r="AG13" s="475"/>
      <c r="AH13" s="758"/>
      <c r="AI13" s="469"/>
      <c r="AJ13" s="767"/>
      <c r="AK13" s="794"/>
      <c r="AL13" s="793"/>
      <c r="AM13" s="810"/>
      <c r="AN13" s="811"/>
      <c r="AO13" s="850"/>
      <c r="AP13" s="859"/>
      <c r="AQ13" s="855"/>
      <c r="AR13" s="921"/>
      <c r="AS13" s="925"/>
      <c r="AT13" s="425"/>
      <c r="AU13" s="179"/>
      <c r="AV13" s="423"/>
      <c r="AW13" s="424"/>
      <c r="AX13" s="822"/>
      <c r="AY13" s="823"/>
      <c r="AZ13" s="398"/>
      <c r="BA13" s="424"/>
      <c r="BB13" s="450"/>
      <c r="BC13" s="157"/>
      <c r="BD13" s="425"/>
      <c r="BE13" s="425"/>
      <c r="BF13" s="425"/>
      <c r="BG13" s="432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</row>
    <row r="14" spans="1:94" ht="12.75" customHeight="1" thickBot="1">
      <c r="A14" s="880"/>
      <c r="B14" s="594">
        <v>4</v>
      </c>
      <c r="C14" s="836" t="str">
        <f>IF(Holdanmeldelse!C13&lt;&gt;0,Holdanmeldelse!C13," ")</f>
        <v> </v>
      </c>
      <c r="D14" s="860" t="str">
        <f>IF(Holdanmeldelse!D13&lt;&gt;0,Holdanmeldelse!D13," ")</f>
        <v> </v>
      </c>
      <c r="E14" s="861"/>
      <c r="F14" s="861"/>
      <c r="G14" s="861"/>
      <c r="H14" s="864">
        <f>IF(Holdanmeldelse!H13&lt;&gt;0,Holdanmeldelse!H13," ")</f>
      </c>
      <c r="I14" s="943"/>
      <c r="J14" s="749"/>
      <c r="K14" s="409">
        <v>2</v>
      </c>
      <c r="L14" s="757"/>
      <c r="M14" s="798"/>
      <c r="N14" s="804"/>
      <c r="O14" s="944"/>
      <c r="P14" s="747"/>
      <c r="Q14" s="413">
        <v>3</v>
      </c>
      <c r="R14" s="757"/>
      <c r="S14" s="798"/>
      <c r="T14" s="789"/>
      <c r="U14" s="943"/>
      <c r="V14" s="749"/>
      <c r="W14" s="411">
        <v>2</v>
      </c>
      <c r="X14" s="757"/>
      <c r="Y14" s="798"/>
      <c r="Z14" s="804"/>
      <c r="AA14" s="411">
        <v>1</v>
      </c>
      <c r="AB14" s="757"/>
      <c r="AC14" s="944"/>
      <c r="AD14" s="766"/>
      <c r="AE14" s="788"/>
      <c r="AF14" s="789"/>
      <c r="AG14" s="942"/>
      <c r="AH14" s="747"/>
      <c r="AI14" s="410">
        <v>4</v>
      </c>
      <c r="AJ14" s="757"/>
      <c r="AK14" s="792"/>
      <c r="AL14" s="793"/>
      <c r="AM14" s="808">
        <f>SUM(J14,L14,P14,R14,V14,X14,AB14,AD14,AH14,AJ14)</f>
        <v>0</v>
      </c>
      <c r="AN14" s="809"/>
      <c r="AO14" s="848">
        <f>SUM(AI15+AG15+AC15+AA15+W15+U15+Q15+O15+K15+I15)</f>
        <v>0</v>
      </c>
      <c r="AP14" s="858"/>
      <c r="AQ14" s="854" t="str">
        <f>IF(BQ14=0," ",BQ14)</f>
        <v> </v>
      </c>
      <c r="AR14" s="920"/>
      <c r="AS14" s="932"/>
      <c r="AT14" s="425"/>
      <c r="AU14" s="927"/>
      <c r="AV14" s="425"/>
      <c r="AW14" s="425"/>
      <c r="AX14" s="824"/>
      <c r="AY14" s="825"/>
      <c r="AZ14" s="399"/>
      <c r="BA14" s="255"/>
      <c r="BB14" s="381"/>
      <c r="BC14" s="157"/>
      <c r="BD14" s="425"/>
      <c r="BE14" s="425"/>
      <c r="BF14" s="425"/>
      <c r="BG14" s="432">
        <f>COUNTIF(Rød_4A,BG7)</f>
        <v>0</v>
      </c>
      <c r="BH14" s="431">
        <f aca="true" t="shared" si="3" ref="BH14:BO14">COUNTIF(Rød_4A,BH7)</f>
        <v>1</v>
      </c>
      <c r="BI14" s="431">
        <f t="shared" si="3"/>
        <v>2</v>
      </c>
      <c r="BJ14" s="431">
        <f t="shared" si="3"/>
        <v>1</v>
      </c>
      <c r="BK14" s="431">
        <f t="shared" si="3"/>
        <v>0</v>
      </c>
      <c r="BL14" s="431">
        <f t="shared" si="3"/>
        <v>0</v>
      </c>
      <c r="BM14" s="431">
        <f t="shared" si="3"/>
        <v>0</v>
      </c>
      <c r="BN14" s="431">
        <f t="shared" si="3"/>
        <v>0</v>
      </c>
      <c r="BO14" s="431">
        <f t="shared" si="3"/>
        <v>0</v>
      </c>
      <c r="BP14" s="431">
        <v>4</v>
      </c>
      <c r="BQ14" s="431">
        <f>SUM(BG14:BN14)-BP14</f>
        <v>0</v>
      </c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</row>
    <row r="15" spans="1:94" ht="12.75" customHeight="1" thickBot="1">
      <c r="A15" s="880"/>
      <c r="B15" s="595"/>
      <c r="C15" s="837"/>
      <c r="D15" s="862"/>
      <c r="E15" s="863"/>
      <c r="F15" s="863"/>
      <c r="G15" s="863"/>
      <c r="H15" s="688"/>
      <c r="I15" s="468"/>
      <c r="J15" s="750"/>
      <c r="K15" s="475"/>
      <c r="L15" s="758"/>
      <c r="M15" s="799"/>
      <c r="N15" s="805"/>
      <c r="O15" s="469"/>
      <c r="P15" s="750"/>
      <c r="Q15" s="475"/>
      <c r="R15" s="758"/>
      <c r="S15" s="799"/>
      <c r="T15" s="785"/>
      <c r="U15" s="468"/>
      <c r="V15" s="750"/>
      <c r="W15" s="475"/>
      <c r="X15" s="758"/>
      <c r="Y15" s="799"/>
      <c r="Z15" s="805"/>
      <c r="AA15" s="475"/>
      <c r="AB15" s="758"/>
      <c r="AC15" s="469"/>
      <c r="AD15" s="767"/>
      <c r="AE15" s="784"/>
      <c r="AF15" s="785"/>
      <c r="AG15" s="468"/>
      <c r="AH15" s="750"/>
      <c r="AI15" s="475"/>
      <c r="AJ15" s="758"/>
      <c r="AK15" s="795"/>
      <c r="AL15" s="796"/>
      <c r="AM15" s="810"/>
      <c r="AN15" s="811"/>
      <c r="AO15" s="850"/>
      <c r="AP15" s="859"/>
      <c r="AQ15" s="855"/>
      <c r="AR15" s="931"/>
      <c r="AS15" s="933"/>
      <c r="AT15" s="425"/>
      <c r="AU15" s="928"/>
      <c r="AV15" s="425"/>
      <c r="AW15" s="425"/>
      <c r="AX15" s="819" t="s">
        <v>162</v>
      </c>
      <c r="AY15" s="819"/>
      <c r="AZ15" s="819"/>
      <c r="BA15" s="819"/>
      <c r="BB15" s="381"/>
      <c r="BC15" s="157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</row>
    <row r="16" spans="1:94" ht="15.75" customHeight="1">
      <c r="A16" s="880"/>
      <c r="B16" s="169"/>
      <c r="C16" s="149" t="str">
        <f>IF(Holdanmeldelse!C14&lt;&gt;0,Holdanmeldelse!C14," ")</f>
        <v> </v>
      </c>
      <c r="D16" s="885" t="str">
        <f>IF(Holdanmeldelse!D14&lt;&gt;0,Holdanmeldelse!D14," ")</f>
        <v> </v>
      </c>
      <c r="E16" s="886"/>
      <c r="F16" s="886"/>
      <c r="G16" s="887"/>
      <c r="H16" s="438"/>
      <c r="I16" s="658">
        <f>SUM(J8:J14)</f>
        <v>0</v>
      </c>
      <c r="J16" s="659"/>
      <c r="K16" s="832">
        <f>SUM(L8:L14)+I16</f>
        <v>0</v>
      </c>
      <c r="L16" s="833"/>
      <c r="M16" s="782"/>
      <c r="N16" s="783"/>
      <c r="O16" s="832">
        <f>SUM(P8:P14)+K16</f>
        <v>0</v>
      </c>
      <c r="P16" s="833"/>
      <c r="Q16" s="832">
        <f>SUM(R8:R14)+O16</f>
        <v>0</v>
      </c>
      <c r="R16" s="877"/>
      <c r="S16" s="782"/>
      <c r="T16" s="783"/>
      <c r="U16" s="832">
        <f>SUM(V8:V14)+Q16</f>
        <v>0</v>
      </c>
      <c r="V16" s="833"/>
      <c r="W16" s="832">
        <f>SUM(X8:X14)+U16</f>
        <v>0</v>
      </c>
      <c r="X16" s="877"/>
      <c r="Y16" s="782"/>
      <c r="Z16" s="783"/>
      <c r="AA16" s="877">
        <f>SUM(AB8:AB14)+W16</f>
        <v>0</v>
      </c>
      <c r="AB16" s="833"/>
      <c r="AC16" s="832">
        <f>SUM(AD8:AD15)+AA16</f>
        <v>0</v>
      </c>
      <c r="AD16" s="833"/>
      <c r="AE16" s="782"/>
      <c r="AF16" s="783"/>
      <c r="AG16" s="832">
        <f>SUM(AH8:AH14)+AC16</f>
        <v>0</v>
      </c>
      <c r="AH16" s="833"/>
      <c r="AI16" s="832">
        <f>SUM(AJ8:AJ14)+AG16</f>
        <v>0</v>
      </c>
      <c r="AJ16" s="833"/>
      <c r="AK16" s="261"/>
      <c r="AL16" s="261"/>
      <c r="AM16" s="832">
        <f>SUM(AM8:AN14)</f>
        <v>0</v>
      </c>
      <c r="AN16" s="833"/>
      <c r="AO16" s="832">
        <f>SUM(AO8:AP15)</f>
        <v>0</v>
      </c>
      <c r="AP16" s="833"/>
      <c r="AQ16" s="256"/>
      <c r="AR16" s="911"/>
      <c r="AS16" s="911"/>
      <c r="AT16" s="452"/>
      <c r="AU16" s="425"/>
      <c r="AV16" s="425"/>
      <c r="AW16" s="425"/>
      <c r="AX16" s="819"/>
      <c r="AY16" s="819"/>
      <c r="AZ16" s="819"/>
      <c r="BA16" s="819"/>
      <c r="BB16" s="453"/>
      <c r="BC16" s="157"/>
      <c r="BD16" s="425"/>
      <c r="BE16" s="425"/>
      <c r="BF16" s="425"/>
      <c r="BG16" s="179" t="s">
        <v>169</v>
      </c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</row>
    <row r="17" spans="1:94" ht="15.75" customHeight="1" thickBot="1">
      <c r="A17" s="881"/>
      <c r="B17" s="670"/>
      <c r="C17" s="671"/>
      <c r="D17" s="672" t="s">
        <v>38</v>
      </c>
      <c r="E17" s="673"/>
      <c r="F17" s="673"/>
      <c r="G17" s="673"/>
      <c r="H17" s="138" t="s">
        <v>121</v>
      </c>
      <c r="I17" s="660"/>
      <c r="J17" s="661"/>
      <c r="K17" s="834"/>
      <c r="L17" s="835"/>
      <c r="M17" s="784"/>
      <c r="N17" s="785"/>
      <c r="O17" s="834"/>
      <c r="P17" s="835"/>
      <c r="Q17" s="834"/>
      <c r="R17" s="878"/>
      <c r="S17" s="784"/>
      <c r="T17" s="785"/>
      <c r="U17" s="834"/>
      <c r="V17" s="835"/>
      <c r="W17" s="834"/>
      <c r="X17" s="878"/>
      <c r="Y17" s="784"/>
      <c r="Z17" s="785"/>
      <c r="AA17" s="878"/>
      <c r="AB17" s="835"/>
      <c r="AC17" s="834"/>
      <c r="AD17" s="835"/>
      <c r="AE17" s="784"/>
      <c r="AF17" s="785"/>
      <c r="AG17" s="834"/>
      <c r="AH17" s="835"/>
      <c r="AI17" s="834"/>
      <c r="AJ17" s="835"/>
      <c r="AK17" s="262"/>
      <c r="AL17" s="262"/>
      <c r="AM17" s="834"/>
      <c r="AN17" s="835"/>
      <c r="AO17" s="834"/>
      <c r="AP17" s="835"/>
      <c r="AQ17" s="158"/>
      <c r="AR17" s="913"/>
      <c r="AS17" s="913"/>
      <c r="AT17" s="454"/>
      <c r="AU17" s="426"/>
      <c r="AV17" s="426"/>
      <c r="AW17" s="426"/>
      <c r="AX17" s="426"/>
      <c r="AY17" s="426"/>
      <c r="AZ17" s="426"/>
      <c r="BA17" s="426"/>
      <c r="BB17" s="455"/>
      <c r="BC17" s="157"/>
      <c r="BD17" s="434"/>
      <c r="BE17" s="434"/>
      <c r="BF17" s="434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</row>
    <row r="18" spans="1:94" ht="7.5" customHeight="1" thickBot="1">
      <c r="A18" s="439"/>
      <c r="B18" s="170"/>
      <c r="C18" s="171"/>
      <c r="D18" s="171"/>
      <c r="E18" s="171"/>
      <c r="F18" s="171"/>
      <c r="G18" s="171"/>
      <c r="H18" s="171"/>
      <c r="I18" s="161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330"/>
      <c r="AU18" s="456"/>
      <c r="AV18" s="456"/>
      <c r="AW18" s="456"/>
      <c r="AX18" s="456"/>
      <c r="AY18" s="456"/>
      <c r="AZ18" s="456"/>
      <c r="BA18" s="456"/>
      <c r="BB18" s="457"/>
      <c r="BC18" s="156"/>
      <c r="BD18" s="434"/>
      <c r="BE18" s="434"/>
      <c r="BF18" s="434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</row>
    <row r="19" spans="1:94" ht="18" customHeight="1" thickBot="1">
      <c r="A19" s="674" t="s">
        <v>161</v>
      </c>
      <c r="B19" s="115"/>
      <c r="C19" s="116" t="s">
        <v>33</v>
      </c>
      <c r="D19" s="882" t="s">
        <v>29</v>
      </c>
      <c r="E19" s="883"/>
      <c r="F19" s="883"/>
      <c r="G19" s="884"/>
      <c r="H19" s="440" t="s">
        <v>30</v>
      </c>
      <c r="I19" s="852">
        <v>1</v>
      </c>
      <c r="J19" s="787"/>
      <c r="K19" s="786">
        <v>2</v>
      </c>
      <c r="L19" s="787"/>
      <c r="M19" s="786">
        <v>3</v>
      </c>
      <c r="N19" s="787"/>
      <c r="O19" s="786">
        <v>4</v>
      </c>
      <c r="P19" s="787"/>
      <c r="Q19" s="786">
        <v>5</v>
      </c>
      <c r="R19" s="787"/>
      <c r="S19" s="786">
        <v>6</v>
      </c>
      <c r="T19" s="787"/>
      <c r="U19" s="786">
        <v>7</v>
      </c>
      <c r="V19" s="787"/>
      <c r="W19" s="786">
        <v>8</v>
      </c>
      <c r="X19" s="787"/>
      <c r="Y19" s="786">
        <v>9</v>
      </c>
      <c r="Z19" s="787"/>
      <c r="AA19" s="786">
        <v>10</v>
      </c>
      <c r="AB19" s="787"/>
      <c r="AC19" s="786">
        <v>11</v>
      </c>
      <c r="AD19" s="787"/>
      <c r="AE19" s="786">
        <v>12</v>
      </c>
      <c r="AF19" s="787"/>
      <c r="AG19" s="786">
        <v>13</v>
      </c>
      <c r="AH19" s="787"/>
      <c r="AI19" s="786">
        <v>14</v>
      </c>
      <c r="AJ19" s="787"/>
      <c r="AK19" s="570">
        <v>15</v>
      </c>
      <c r="AL19" s="853"/>
      <c r="AM19" s="571" t="s">
        <v>159</v>
      </c>
      <c r="AN19" s="572"/>
      <c r="AO19" s="786" t="s">
        <v>158</v>
      </c>
      <c r="AP19" s="857"/>
      <c r="AQ19" s="263" t="s">
        <v>117</v>
      </c>
      <c r="AR19" s="264">
        <v>16</v>
      </c>
      <c r="AS19" s="257">
        <v>17</v>
      </c>
      <c r="AT19" s="441"/>
      <c r="AU19" s="446" t="s">
        <v>22</v>
      </c>
      <c r="AV19" s="400" t="str">
        <f>IF(Holdanmeldelse!N4&lt;&gt;0,Holdanmeldelse!N4," ")</f>
        <v> </v>
      </c>
      <c r="AW19" s="400"/>
      <c r="AX19" s="400"/>
      <c r="AY19" s="400"/>
      <c r="AZ19" s="394"/>
      <c r="BA19" s="394"/>
      <c r="BB19" s="386"/>
      <c r="BC19" s="171"/>
      <c r="BD19" s="434"/>
      <c r="BE19" s="434"/>
      <c r="BF19" s="434"/>
      <c r="BG19" s="428">
        <v>0</v>
      </c>
      <c r="BH19" s="429">
        <v>1</v>
      </c>
      <c r="BI19" s="429">
        <v>2</v>
      </c>
      <c r="BJ19" s="429">
        <v>3</v>
      </c>
      <c r="BK19" s="430" t="s">
        <v>126</v>
      </c>
      <c r="BL19" s="430" t="s">
        <v>127</v>
      </c>
      <c r="BM19" s="430" t="s">
        <v>128</v>
      </c>
      <c r="BN19" s="430" t="s">
        <v>23</v>
      </c>
      <c r="BO19" s="430" t="s">
        <v>129</v>
      </c>
      <c r="BP19" s="431" t="s">
        <v>130</v>
      </c>
      <c r="BQ19" s="431" t="s">
        <v>131</v>
      </c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</row>
    <row r="20" spans="1:94" ht="12.75" customHeight="1">
      <c r="A20" s="675"/>
      <c r="B20" s="594">
        <v>1</v>
      </c>
      <c r="C20" s="836" t="str">
        <f>IF(Holdanmeldelse!M10&lt;&gt;0,Holdanmeldelse!M10," ")</f>
        <v> </v>
      </c>
      <c r="D20" s="838" t="str">
        <f>IF(Holdanmeldelse!N10&lt;&gt;0,Holdanmeldelse!N10," ")</f>
        <v> </v>
      </c>
      <c r="E20" s="839"/>
      <c r="F20" s="839"/>
      <c r="G20" s="839"/>
      <c r="H20" s="842">
        <f>IF(Holdanmeldelse!R10&lt;&gt;0,Holdanmeldelse!R10," ")</f>
      </c>
      <c r="I20" s="404">
        <v>2</v>
      </c>
      <c r="J20" s="757"/>
      <c r="K20" s="761"/>
      <c r="L20" s="778"/>
      <c r="M20" s="946"/>
      <c r="N20" s="741"/>
      <c r="O20" s="405">
        <v>4</v>
      </c>
      <c r="P20" s="757"/>
      <c r="Q20" s="761"/>
      <c r="R20" s="762"/>
      <c r="S20" s="405">
        <v>3</v>
      </c>
      <c r="T20" s="757"/>
      <c r="U20" s="948"/>
      <c r="V20" s="745"/>
      <c r="W20" s="779"/>
      <c r="X20" s="762"/>
      <c r="Y20" s="406">
        <v>1</v>
      </c>
      <c r="Z20" s="757"/>
      <c r="AA20" s="948"/>
      <c r="AB20" s="745"/>
      <c r="AC20" s="779"/>
      <c r="AD20" s="762"/>
      <c r="AE20" s="407">
        <v>1</v>
      </c>
      <c r="AF20" s="757"/>
      <c r="AG20" s="948"/>
      <c r="AH20" s="745"/>
      <c r="AI20" s="779"/>
      <c r="AJ20" s="778"/>
      <c r="AK20" s="946"/>
      <c r="AL20" s="741"/>
      <c r="AM20" s="808">
        <f>SUM(AL20,AH20,AF20,AB20,Z20,V20,T20,P20,N20,J20)</f>
        <v>0</v>
      </c>
      <c r="AN20" s="809"/>
      <c r="AO20" s="848">
        <f>SUM(AK21+AG21+AE21+AA21+Y21+U21+S21+O21+M21+I21)</f>
        <v>0</v>
      </c>
      <c r="AP20" s="849"/>
      <c r="AQ20" s="854" t="str">
        <f>IF(BQ20=0," ",BQ20)</f>
        <v> </v>
      </c>
      <c r="AR20" s="929"/>
      <c r="AS20" s="930"/>
      <c r="AT20" s="458"/>
      <c r="AU20" s="817" t="s">
        <v>21</v>
      </c>
      <c r="AV20" s="815">
        <f>IF(Holdanmeldelse!L4&lt;&gt;0,Holdanmeldelse!L4,"")</f>
      </c>
      <c r="AW20" s="815"/>
      <c r="AX20" s="815"/>
      <c r="AY20" s="815"/>
      <c r="AZ20" s="815"/>
      <c r="BA20" s="815"/>
      <c r="BB20" s="459"/>
      <c r="BC20" s="247"/>
      <c r="BD20" s="435"/>
      <c r="BE20" s="425"/>
      <c r="BF20" s="179"/>
      <c r="BG20" s="431">
        <f>COUNTIF(Blå_1A,BG19)</f>
        <v>0</v>
      </c>
      <c r="BH20" s="431">
        <f aca="true" t="shared" si="4" ref="BH20:BO20">COUNTIF(Blå_1A,BH19)</f>
        <v>2</v>
      </c>
      <c r="BI20" s="431">
        <f t="shared" si="4"/>
        <v>1</v>
      </c>
      <c r="BJ20" s="431">
        <f t="shared" si="4"/>
        <v>1</v>
      </c>
      <c r="BK20" s="431">
        <f t="shared" si="4"/>
        <v>0</v>
      </c>
      <c r="BL20" s="431">
        <f t="shared" si="4"/>
        <v>0</v>
      </c>
      <c r="BM20" s="431">
        <f t="shared" si="4"/>
        <v>0</v>
      </c>
      <c r="BN20" s="431">
        <f t="shared" si="4"/>
        <v>0</v>
      </c>
      <c r="BO20" s="431">
        <f t="shared" si="4"/>
        <v>0</v>
      </c>
      <c r="BP20" s="431">
        <v>4</v>
      </c>
      <c r="BQ20" s="431">
        <f>SUM(BG20:BN20)-BP20</f>
        <v>0</v>
      </c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</row>
    <row r="21" spans="1:94" ht="12.75" customHeight="1" thickBot="1">
      <c r="A21" s="675"/>
      <c r="B21" s="595"/>
      <c r="C21" s="837"/>
      <c r="D21" s="840"/>
      <c r="E21" s="841"/>
      <c r="F21" s="841"/>
      <c r="G21" s="841"/>
      <c r="H21" s="843"/>
      <c r="I21" s="475"/>
      <c r="J21" s="758"/>
      <c r="K21" s="760"/>
      <c r="L21" s="756"/>
      <c r="M21" s="472"/>
      <c r="N21" s="744"/>
      <c r="O21" s="475"/>
      <c r="P21" s="758"/>
      <c r="Q21" s="760"/>
      <c r="R21" s="755"/>
      <c r="S21" s="475"/>
      <c r="T21" s="758"/>
      <c r="U21" s="474"/>
      <c r="V21" s="746"/>
      <c r="W21" s="754"/>
      <c r="X21" s="755"/>
      <c r="Y21" s="475"/>
      <c r="Z21" s="758"/>
      <c r="AA21" s="474"/>
      <c r="AB21" s="746"/>
      <c r="AC21" s="754"/>
      <c r="AD21" s="755"/>
      <c r="AE21" s="475"/>
      <c r="AF21" s="758"/>
      <c r="AG21" s="474"/>
      <c r="AH21" s="746"/>
      <c r="AI21" s="754"/>
      <c r="AJ21" s="756"/>
      <c r="AK21" s="471"/>
      <c r="AL21" s="742"/>
      <c r="AM21" s="810"/>
      <c r="AN21" s="811"/>
      <c r="AO21" s="850"/>
      <c r="AP21" s="851"/>
      <c r="AQ21" s="855"/>
      <c r="AR21" s="921"/>
      <c r="AS21" s="925"/>
      <c r="AT21" s="458"/>
      <c r="AU21" s="817"/>
      <c r="AV21" s="816"/>
      <c r="AW21" s="816"/>
      <c r="AX21" s="816"/>
      <c r="AY21" s="816"/>
      <c r="AZ21" s="816"/>
      <c r="BA21" s="816"/>
      <c r="BB21" s="459"/>
      <c r="BC21" s="247"/>
      <c r="BD21" s="435"/>
      <c r="BE21" s="425"/>
      <c r="BF21" s="179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</row>
    <row r="22" spans="1:94" ht="12.75" customHeight="1" thickBot="1">
      <c r="A22" s="675"/>
      <c r="B22" s="594">
        <v>2</v>
      </c>
      <c r="C22" s="836" t="str">
        <f>IF(Holdanmeldelse!M11&lt;&gt;0,Holdanmeldelse!M11," ")</f>
        <v> </v>
      </c>
      <c r="D22" s="838" t="str">
        <f>IF(Holdanmeldelse!N11&lt;&gt;0,Holdanmeldelse!N11," ")</f>
        <v> </v>
      </c>
      <c r="E22" s="839"/>
      <c r="F22" s="839"/>
      <c r="G22" s="839"/>
      <c r="H22" s="864">
        <f>IF(Holdanmeldelse!R11&lt;&gt;0,Holdanmeldelse!R11," ")</f>
      </c>
      <c r="I22" s="408">
        <v>4</v>
      </c>
      <c r="J22" s="757"/>
      <c r="K22" s="760"/>
      <c r="L22" s="755"/>
      <c r="M22" s="406">
        <v>2</v>
      </c>
      <c r="N22" s="757"/>
      <c r="O22" s="948"/>
      <c r="P22" s="745"/>
      <c r="Q22" s="754"/>
      <c r="R22" s="756"/>
      <c r="S22" s="946"/>
      <c r="T22" s="741"/>
      <c r="U22" s="405">
        <v>3</v>
      </c>
      <c r="V22" s="757"/>
      <c r="W22" s="760"/>
      <c r="X22" s="756"/>
      <c r="Y22" s="946"/>
      <c r="Z22" s="741"/>
      <c r="AA22" s="405">
        <v>4</v>
      </c>
      <c r="AB22" s="757"/>
      <c r="AC22" s="760"/>
      <c r="AD22" s="756"/>
      <c r="AE22" s="946"/>
      <c r="AF22" s="741"/>
      <c r="AG22" s="407">
        <v>2</v>
      </c>
      <c r="AH22" s="757"/>
      <c r="AI22" s="760"/>
      <c r="AJ22" s="756"/>
      <c r="AK22" s="947"/>
      <c r="AL22" s="743"/>
      <c r="AM22" s="808">
        <f>SUM(AL22,AH22,AF22,AB22,Z22,V22,T22,P22,N22,J22)</f>
        <v>0</v>
      </c>
      <c r="AN22" s="809"/>
      <c r="AO22" s="848">
        <f>SUM(AK23+AG23+AE23+AA23+Y23+U23+S23+O23+M23+I23)</f>
        <v>0</v>
      </c>
      <c r="AP22" s="849"/>
      <c r="AQ22" s="856" t="str">
        <f>IF(BQ22=0," ",BQ22)</f>
        <v> </v>
      </c>
      <c r="AR22" s="920"/>
      <c r="AS22" s="924"/>
      <c r="AT22" s="458"/>
      <c r="AU22" s="436"/>
      <c r="AV22" s="170"/>
      <c r="AW22" s="435"/>
      <c r="AX22" s="435"/>
      <c r="AY22" s="435"/>
      <c r="AZ22" s="435"/>
      <c r="BA22" s="435"/>
      <c r="BB22" s="453"/>
      <c r="BC22" s="266"/>
      <c r="BD22" s="436"/>
      <c r="BE22" s="425"/>
      <c r="BF22" s="179"/>
      <c r="BG22" s="431">
        <f aca="true" t="shared" si="5" ref="BG22:BO22">COUNTIF(Blå_2A,BG19)</f>
        <v>0</v>
      </c>
      <c r="BH22" s="431">
        <f t="shared" si="5"/>
        <v>0</v>
      </c>
      <c r="BI22" s="431">
        <f t="shared" si="5"/>
        <v>2</v>
      </c>
      <c r="BJ22" s="431">
        <f t="shared" si="5"/>
        <v>1</v>
      </c>
      <c r="BK22" s="431">
        <f t="shared" si="5"/>
        <v>0</v>
      </c>
      <c r="BL22" s="431">
        <f t="shared" si="5"/>
        <v>0</v>
      </c>
      <c r="BM22" s="431">
        <f t="shared" si="5"/>
        <v>0</v>
      </c>
      <c r="BN22" s="431">
        <f t="shared" si="5"/>
        <v>0</v>
      </c>
      <c r="BO22" s="431">
        <f t="shared" si="5"/>
        <v>0</v>
      </c>
      <c r="BP22" s="431">
        <v>3</v>
      </c>
      <c r="BQ22" s="431">
        <f>SUM(BG22:BN22)-BP22</f>
        <v>0</v>
      </c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</row>
    <row r="23" spans="1:94" ht="12.75" customHeight="1" thickBot="1">
      <c r="A23" s="675"/>
      <c r="B23" s="595"/>
      <c r="C23" s="837"/>
      <c r="D23" s="840"/>
      <c r="E23" s="841"/>
      <c r="F23" s="841"/>
      <c r="G23" s="841"/>
      <c r="H23" s="843"/>
      <c r="I23" s="475"/>
      <c r="J23" s="758"/>
      <c r="K23" s="760"/>
      <c r="L23" s="755"/>
      <c r="M23" s="475"/>
      <c r="N23" s="758"/>
      <c r="O23" s="473"/>
      <c r="P23" s="759"/>
      <c r="Q23" s="754"/>
      <c r="R23" s="756"/>
      <c r="S23" s="472"/>
      <c r="T23" s="744"/>
      <c r="U23" s="475"/>
      <c r="V23" s="758"/>
      <c r="W23" s="760"/>
      <c r="X23" s="756"/>
      <c r="Y23" s="472"/>
      <c r="Z23" s="744"/>
      <c r="AA23" s="475"/>
      <c r="AB23" s="758"/>
      <c r="AC23" s="760"/>
      <c r="AD23" s="756"/>
      <c r="AE23" s="471"/>
      <c r="AF23" s="742"/>
      <c r="AG23" s="475"/>
      <c r="AH23" s="758"/>
      <c r="AI23" s="760"/>
      <c r="AJ23" s="756"/>
      <c r="AK23" s="472"/>
      <c r="AL23" s="744"/>
      <c r="AM23" s="810"/>
      <c r="AN23" s="811"/>
      <c r="AO23" s="850"/>
      <c r="AP23" s="851"/>
      <c r="AQ23" s="855"/>
      <c r="AR23" s="921"/>
      <c r="AS23" s="925"/>
      <c r="AT23" s="458"/>
      <c r="AU23" s="819" t="s">
        <v>119</v>
      </c>
      <c r="AV23" s="819"/>
      <c r="AW23" s="819"/>
      <c r="AX23" s="820">
        <f>IF(AU26=1,"2",IF(AU26=2,"1",IF(AU26=3,"0","")))</f>
      </c>
      <c r="AY23" s="821"/>
      <c r="AZ23" s="397"/>
      <c r="BA23" s="425"/>
      <c r="BB23" s="449"/>
      <c r="BC23" s="157"/>
      <c r="BD23" s="425"/>
      <c r="BE23" s="425"/>
      <c r="BF23" s="179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</row>
    <row r="24" spans="1:94" ht="12.75" customHeight="1">
      <c r="A24" s="675"/>
      <c r="B24" s="594">
        <v>3</v>
      </c>
      <c r="C24" s="836" t="str">
        <f>IF(Holdanmeldelse!M12&lt;&gt;0,Holdanmeldelse!M12," ")</f>
        <v> </v>
      </c>
      <c r="D24" s="838" t="str">
        <f>IF(Holdanmeldelse!N12&lt;&gt;0,Holdanmeldelse!N12," ")</f>
        <v> </v>
      </c>
      <c r="E24" s="839"/>
      <c r="F24" s="839"/>
      <c r="G24" s="839"/>
      <c r="H24" s="864">
        <f>IF(Holdanmeldelse!R12&lt;&gt;0,Holdanmeldelse!R12," ")</f>
      </c>
      <c r="I24" s="946"/>
      <c r="J24" s="745"/>
      <c r="K24" s="754"/>
      <c r="L24" s="755"/>
      <c r="M24" s="405">
        <v>4</v>
      </c>
      <c r="N24" s="757"/>
      <c r="O24" s="949"/>
      <c r="P24" s="751"/>
      <c r="Q24" s="754"/>
      <c r="R24" s="755"/>
      <c r="S24" s="407">
        <v>1</v>
      </c>
      <c r="T24" s="757"/>
      <c r="U24" s="948"/>
      <c r="V24" s="745"/>
      <c r="W24" s="754"/>
      <c r="X24" s="755"/>
      <c r="Y24" s="405">
        <v>3</v>
      </c>
      <c r="Z24" s="757"/>
      <c r="AA24" s="948"/>
      <c r="AB24" s="745"/>
      <c r="AC24" s="780"/>
      <c r="AD24" s="781"/>
      <c r="AE24" s="947"/>
      <c r="AF24" s="743"/>
      <c r="AG24" s="405">
        <v>4</v>
      </c>
      <c r="AH24" s="757"/>
      <c r="AI24" s="760"/>
      <c r="AJ24" s="755"/>
      <c r="AK24" s="407">
        <v>2</v>
      </c>
      <c r="AL24" s="757"/>
      <c r="AM24" s="808">
        <f>SUM(AL24,AH24,AF24,AB24,Z24,V24,T24,P24,N24,J24)</f>
        <v>0</v>
      </c>
      <c r="AN24" s="809"/>
      <c r="AO24" s="848">
        <f>SUM(AK25+AG25+AE25+AA25+Y25+U25+S25+O25+M25+I25)</f>
        <v>0</v>
      </c>
      <c r="AP24" s="849"/>
      <c r="AQ24" s="856" t="str">
        <f>IF(BQ24=0," ",BQ24)</f>
        <v> </v>
      </c>
      <c r="AR24" s="920"/>
      <c r="AS24" s="924"/>
      <c r="AT24" s="458"/>
      <c r="AU24" s="819"/>
      <c r="AV24" s="819"/>
      <c r="AW24" s="819"/>
      <c r="AX24" s="822"/>
      <c r="AY24" s="823"/>
      <c r="AZ24" s="398"/>
      <c r="BA24" s="451"/>
      <c r="BB24" s="460"/>
      <c r="BC24" s="157"/>
      <c r="BD24" s="425"/>
      <c r="BE24" s="425"/>
      <c r="BF24" s="179"/>
      <c r="BG24" s="431">
        <f aca="true" t="shared" si="6" ref="BG24:BO24">COUNTIF(Blå_3A,BG19)</f>
        <v>0</v>
      </c>
      <c r="BH24" s="431">
        <f t="shared" si="6"/>
        <v>1</v>
      </c>
      <c r="BI24" s="431">
        <f t="shared" si="6"/>
        <v>1</v>
      </c>
      <c r="BJ24" s="431">
        <f t="shared" si="6"/>
        <v>1</v>
      </c>
      <c r="BK24" s="431">
        <f t="shared" si="6"/>
        <v>0</v>
      </c>
      <c r="BL24" s="431">
        <f t="shared" si="6"/>
        <v>0</v>
      </c>
      <c r="BM24" s="431">
        <f t="shared" si="6"/>
        <v>0</v>
      </c>
      <c r="BN24" s="431">
        <f t="shared" si="6"/>
        <v>0</v>
      </c>
      <c r="BO24" s="431">
        <f t="shared" si="6"/>
        <v>0</v>
      </c>
      <c r="BP24" s="431">
        <v>3</v>
      </c>
      <c r="BQ24" s="431">
        <f>SUM(BG24:BN24)-BP24</f>
        <v>0</v>
      </c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</row>
    <row r="25" spans="1:94" ht="12.75" customHeight="1" thickBot="1">
      <c r="A25" s="675"/>
      <c r="B25" s="595"/>
      <c r="C25" s="837"/>
      <c r="D25" s="840"/>
      <c r="E25" s="841"/>
      <c r="F25" s="841"/>
      <c r="G25" s="841"/>
      <c r="H25" s="843"/>
      <c r="I25" s="471"/>
      <c r="J25" s="759"/>
      <c r="K25" s="754"/>
      <c r="L25" s="755"/>
      <c r="M25" s="475"/>
      <c r="N25" s="758"/>
      <c r="O25" s="474"/>
      <c r="P25" s="746"/>
      <c r="Q25" s="754"/>
      <c r="R25" s="755"/>
      <c r="S25" s="475"/>
      <c r="T25" s="758"/>
      <c r="U25" s="474"/>
      <c r="V25" s="746"/>
      <c r="W25" s="754"/>
      <c r="X25" s="755"/>
      <c r="Y25" s="475"/>
      <c r="Z25" s="758"/>
      <c r="AA25" s="474"/>
      <c r="AB25" s="746"/>
      <c r="AC25" s="780"/>
      <c r="AD25" s="781"/>
      <c r="AE25" s="472"/>
      <c r="AF25" s="744"/>
      <c r="AG25" s="475"/>
      <c r="AH25" s="758"/>
      <c r="AI25" s="760"/>
      <c r="AJ25" s="755"/>
      <c r="AK25" s="475"/>
      <c r="AL25" s="758"/>
      <c r="AM25" s="810"/>
      <c r="AN25" s="811"/>
      <c r="AO25" s="850"/>
      <c r="AP25" s="851"/>
      <c r="AQ25" s="855"/>
      <c r="AR25" s="921"/>
      <c r="AS25" s="925"/>
      <c r="AT25" s="458"/>
      <c r="AU25" s="425"/>
      <c r="AV25" s="255"/>
      <c r="AW25" s="427"/>
      <c r="AX25" s="822"/>
      <c r="AY25" s="823"/>
      <c r="AZ25" s="398"/>
      <c r="BA25" s="427"/>
      <c r="BB25" s="460"/>
      <c r="BC25" s="157"/>
      <c r="BD25" s="425"/>
      <c r="BE25" s="425"/>
      <c r="BF25" s="179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</row>
    <row r="26" spans="1:94" ht="12.75" customHeight="1" thickBot="1">
      <c r="A26" s="675"/>
      <c r="B26" s="594">
        <v>4</v>
      </c>
      <c r="C26" s="917" t="str">
        <f>IF(Holdanmeldelse!M13&lt;&gt;0,Holdanmeldelse!M13," ")</f>
        <v> </v>
      </c>
      <c r="D26" s="838" t="str">
        <f>IF(Holdanmeldelse!N13&lt;&gt;0,Holdanmeldelse!N13," ")</f>
        <v> </v>
      </c>
      <c r="E26" s="839"/>
      <c r="F26" s="839"/>
      <c r="G26" s="839"/>
      <c r="H26" s="864">
        <f>IF(Holdanmeldelse!R13&lt;&gt;0,Holdanmeldelse!R13," ")</f>
      </c>
      <c r="I26" s="947"/>
      <c r="J26" s="751"/>
      <c r="K26" s="754"/>
      <c r="L26" s="756"/>
      <c r="M26" s="946"/>
      <c r="N26" s="741"/>
      <c r="O26" s="407">
        <v>2</v>
      </c>
      <c r="P26" s="757"/>
      <c r="Q26" s="760"/>
      <c r="R26" s="756"/>
      <c r="S26" s="946"/>
      <c r="T26" s="741"/>
      <c r="U26" s="407">
        <v>1</v>
      </c>
      <c r="V26" s="757"/>
      <c r="W26" s="800"/>
      <c r="X26" s="801"/>
      <c r="Y26" s="946"/>
      <c r="Z26" s="741"/>
      <c r="AA26" s="407">
        <v>2</v>
      </c>
      <c r="AB26" s="757"/>
      <c r="AC26" s="760"/>
      <c r="AD26" s="755"/>
      <c r="AE26" s="405">
        <v>3</v>
      </c>
      <c r="AF26" s="757"/>
      <c r="AG26" s="948"/>
      <c r="AH26" s="745"/>
      <c r="AI26" s="754"/>
      <c r="AJ26" s="755"/>
      <c r="AK26" s="405">
        <v>4</v>
      </c>
      <c r="AL26" s="757"/>
      <c r="AM26" s="808">
        <f>SUM(AL26,AH26,AF26,AB26,Z26,V26,T26,P26,N26,J26)</f>
        <v>0</v>
      </c>
      <c r="AN26" s="809"/>
      <c r="AO26" s="848">
        <f>SUM(AK27+AG27+AE27+AA27+Y27+U27+S27+O27+M27+I27)</f>
        <v>0</v>
      </c>
      <c r="AP26" s="849"/>
      <c r="AQ26" s="856" t="str">
        <f>IF(BQ26=0," ",BQ26)</f>
        <v> </v>
      </c>
      <c r="AR26" s="920"/>
      <c r="AS26" s="932"/>
      <c r="AT26" s="458"/>
      <c r="AU26" s="934"/>
      <c r="AV26" s="255"/>
      <c r="AW26" s="170"/>
      <c r="AX26" s="824"/>
      <c r="AY26" s="825"/>
      <c r="AZ26" s="398"/>
      <c r="BA26" s="170"/>
      <c r="BB26" s="447"/>
      <c r="BC26" s="157"/>
      <c r="BD26" s="425"/>
      <c r="BE26" s="425"/>
      <c r="BF26" s="179"/>
      <c r="BG26" s="431">
        <f aca="true" t="shared" si="7" ref="BG26:BO26">COUNTIF(Blå_4A,BG19)</f>
        <v>0</v>
      </c>
      <c r="BH26" s="431">
        <f t="shared" si="7"/>
        <v>1</v>
      </c>
      <c r="BI26" s="431">
        <f t="shared" si="7"/>
        <v>2</v>
      </c>
      <c r="BJ26" s="431">
        <f t="shared" si="7"/>
        <v>1</v>
      </c>
      <c r="BK26" s="431">
        <f t="shared" si="7"/>
        <v>0</v>
      </c>
      <c r="BL26" s="431">
        <f t="shared" si="7"/>
        <v>0</v>
      </c>
      <c r="BM26" s="431">
        <f t="shared" si="7"/>
        <v>0</v>
      </c>
      <c r="BN26" s="431">
        <f t="shared" si="7"/>
        <v>0</v>
      </c>
      <c r="BO26" s="431">
        <f t="shared" si="7"/>
        <v>0</v>
      </c>
      <c r="BP26" s="431">
        <v>4</v>
      </c>
      <c r="BQ26" s="431">
        <f>SUM(BG26:BN26)-BP26</f>
        <v>0</v>
      </c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</row>
    <row r="27" spans="1:94" ht="12.75" customHeight="1" thickBot="1">
      <c r="A27" s="675"/>
      <c r="B27" s="595"/>
      <c r="C27" s="918"/>
      <c r="D27" s="840"/>
      <c r="E27" s="841"/>
      <c r="F27" s="841"/>
      <c r="G27" s="841"/>
      <c r="H27" s="688"/>
      <c r="I27" s="472"/>
      <c r="J27" s="746"/>
      <c r="K27" s="777"/>
      <c r="L27" s="776"/>
      <c r="M27" s="472"/>
      <c r="N27" s="744"/>
      <c r="O27" s="475"/>
      <c r="P27" s="758"/>
      <c r="Q27" s="772"/>
      <c r="R27" s="776"/>
      <c r="S27" s="472"/>
      <c r="T27" s="744"/>
      <c r="U27" s="475"/>
      <c r="V27" s="758"/>
      <c r="W27" s="802"/>
      <c r="X27" s="803"/>
      <c r="Y27" s="472"/>
      <c r="Z27" s="744"/>
      <c r="AA27" s="475"/>
      <c r="AB27" s="758"/>
      <c r="AC27" s="772"/>
      <c r="AD27" s="773"/>
      <c r="AE27" s="475"/>
      <c r="AF27" s="758"/>
      <c r="AG27" s="474"/>
      <c r="AH27" s="746"/>
      <c r="AI27" s="777"/>
      <c r="AJ27" s="773"/>
      <c r="AK27" s="475"/>
      <c r="AL27" s="758"/>
      <c r="AM27" s="810"/>
      <c r="AN27" s="811"/>
      <c r="AO27" s="850"/>
      <c r="AP27" s="851"/>
      <c r="AQ27" s="855"/>
      <c r="AR27" s="931"/>
      <c r="AS27" s="933"/>
      <c r="AT27" s="458"/>
      <c r="AU27" s="935"/>
      <c r="AV27" s="170"/>
      <c r="AW27" s="170"/>
      <c r="AX27" s="819" t="s">
        <v>162</v>
      </c>
      <c r="AY27" s="819"/>
      <c r="AZ27" s="819"/>
      <c r="BA27" s="819"/>
      <c r="BB27" s="453"/>
      <c r="BC27" s="157"/>
      <c r="BD27" s="255"/>
      <c r="BE27" s="425"/>
      <c r="BF27" s="179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</row>
    <row r="28" spans="1:94" ht="15.75" customHeight="1">
      <c r="A28" s="675"/>
      <c r="B28" s="169"/>
      <c r="C28" s="149" t="str">
        <f>IF(Holdanmeldelse!M14&lt;&gt;0,Holdanmeldelse!M14," ")</f>
        <v> </v>
      </c>
      <c r="D28" s="888" t="str">
        <f>IF(Holdanmeldelse!N14&lt;&gt;0,Holdanmeldelse!N14," ")</f>
        <v> </v>
      </c>
      <c r="E28" s="888"/>
      <c r="F28" s="888"/>
      <c r="G28" s="888"/>
      <c r="H28" s="438"/>
      <c r="I28" s="658">
        <f>SUM(J20:J26)</f>
        <v>0</v>
      </c>
      <c r="J28" s="659"/>
      <c r="K28" s="782"/>
      <c r="L28" s="783"/>
      <c r="M28" s="658">
        <f>SUM(N20:N26)+I28</f>
        <v>0</v>
      </c>
      <c r="N28" s="659"/>
      <c r="O28" s="658">
        <f>SUM(P20:P26)+M28</f>
        <v>0</v>
      </c>
      <c r="P28" s="844"/>
      <c r="Q28" s="782"/>
      <c r="R28" s="783"/>
      <c r="S28" s="658">
        <f>SUM(T20:T26)+O28</f>
        <v>0</v>
      </c>
      <c r="T28" s="659"/>
      <c r="U28" s="658">
        <f>SUM(V20:V26)+S28</f>
        <v>0</v>
      </c>
      <c r="V28" s="659"/>
      <c r="W28" s="782"/>
      <c r="X28" s="783"/>
      <c r="Y28" s="658">
        <f>SUM(Z20:Z26)+U28</f>
        <v>0</v>
      </c>
      <c r="Z28" s="659"/>
      <c r="AA28" s="658">
        <f>SUM(AB20:AB26)+Y28</f>
        <v>0</v>
      </c>
      <c r="AB28" s="659"/>
      <c r="AC28" s="782"/>
      <c r="AD28" s="783"/>
      <c r="AE28" s="658">
        <f>SUM(AF20:AF26)+AA28</f>
        <v>0</v>
      </c>
      <c r="AF28" s="659"/>
      <c r="AG28" s="658">
        <f>SUM(AH20:AH26)+AE28</f>
        <v>0</v>
      </c>
      <c r="AH28" s="659"/>
      <c r="AI28" s="782"/>
      <c r="AJ28" s="783"/>
      <c r="AK28" s="846">
        <f>SUM(AL20:AL26)+AG28</f>
        <v>0</v>
      </c>
      <c r="AL28" s="847"/>
      <c r="AM28" s="658">
        <f>SUM(AM20:AN26)</f>
        <v>0</v>
      </c>
      <c r="AN28" s="659"/>
      <c r="AO28" s="658">
        <f>SUM(AO20:AP26)</f>
        <v>0</v>
      </c>
      <c r="AP28" s="659"/>
      <c r="AQ28" s="256"/>
      <c r="AR28" s="650"/>
      <c r="AS28" s="650"/>
      <c r="AT28" s="452"/>
      <c r="AU28" s="425"/>
      <c r="AV28" s="425"/>
      <c r="AW28" s="425"/>
      <c r="AX28" s="819"/>
      <c r="AY28" s="819"/>
      <c r="AZ28" s="819"/>
      <c r="BA28" s="819"/>
      <c r="BB28" s="453"/>
      <c r="BC28" s="157"/>
      <c r="BD28" s="425"/>
      <c r="BE28" s="425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</row>
    <row r="29" spans="1:94" ht="15.75" customHeight="1" thickBot="1">
      <c r="A29" s="676"/>
      <c r="B29" s="670"/>
      <c r="C29" s="671"/>
      <c r="D29" s="672" t="s">
        <v>38</v>
      </c>
      <c r="E29" s="673"/>
      <c r="F29" s="673"/>
      <c r="G29" s="673"/>
      <c r="H29" s="138" t="s">
        <v>121</v>
      </c>
      <c r="I29" s="660"/>
      <c r="J29" s="661"/>
      <c r="K29" s="784"/>
      <c r="L29" s="785"/>
      <c r="M29" s="660"/>
      <c r="N29" s="661"/>
      <c r="O29" s="660"/>
      <c r="P29" s="845"/>
      <c r="Q29" s="784"/>
      <c r="R29" s="785"/>
      <c r="S29" s="845"/>
      <c r="T29" s="661"/>
      <c r="U29" s="660"/>
      <c r="V29" s="661"/>
      <c r="W29" s="784"/>
      <c r="X29" s="785"/>
      <c r="Y29" s="660"/>
      <c r="Z29" s="661"/>
      <c r="AA29" s="660"/>
      <c r="AB29" s="661"/>
      <c r="AC29" s="784"/>
      <c r="AD29" s="785"/>
      <c r="AE29" s="660"/>
      <c r="AF29" s="661"/>
      <c r="AG29" s="660"/>
      <c r="AH29" s="661"/>
      <c r="AI29" s="784"/>
      <c r="AJ29" s="785"/>
      <c r="AK29" s="660"/>
      <c r="AL29" s="661"/>
      <c r="AM29" s="660"/>
      <c r="AN29" s="661"/>
      <c r="AO29" s="660"/>
      <c r="AP29" s="661"/>
      <c r="AQ29" s="158"/>
      <c r="AR29" s="652"/>
      <c r="AS29" s="652"/>
      <c r="AT29" s="454"/>
      <c r="AU29" s="426"/>
      <c r="AV29" s="426"/>
      <c r="AW29" s="426"/>
      <c r="AX29" s="426"/>
      <c r="AY29" s="426"/>
      <c r="AZ29" s="426"/>
      <c r="BA29" s="426"/>
      <c r="BB29" s="455"/>
      <c r="BC29" s="157"/>
      <c r="BD29" s="425"/>
      <c r="BE29" s="425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</row>
    <row r="30" spans="1:94" ht="7.5" customHeight="1" thickBot="1">
      <c r="A30" s="439"/>
      <c r="B30" s="170"/>
      <c r="C30" s="154"/>
      <c r="D30" s="154"/>
      <c r="E30" s="154"/>
      <c r="F30" s="154"/>
      <c r="G30" s="154"/>
      <c r="H30" s="154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461"/>
      <c r="AU30" s="462"/>
      <c r="AV30" s="462"/>
      <c r="AW30" s="462"/>
      <c r="AX30" s="462"/>
      <c r="AY30" s="462"/>
      <c r="AZ30" s="462"/>
      <c r="BA30" s="462"/>
      <c r="BB30" s="463"/>
      <c r="BC30" s="156"/>
      <c r="BD30" s="154"/>
      <c r="BE30" s="154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</row>
    <row r="31" spans="1:94" ht="18" customHeight="1" thickBot="1">
      <c r="A31" s="677" t="s">
        <v>171</v>
      </c>
      <c r="B31" s="115"/>
      <c r="C31" s="116" t="s">
        <v>33</v>
      </c>
      <c r="D31" s="890" t="s">
        <v>29</v>
      </c>
      <c r="E31" s="891"/>
      <c r="F31" s="891"/>
      <c r="G31" s="892"/>
      <c r="H31" s="437" t="s">
        <v>30</v>
      </c>
      <c r="I31" s="786">
        <v>1</v>
      </c>
      <c r="J31" s="787"/>
      <c r="K31" s="786">
        <v>2</v>
      </c>
      <c r="L31" s="787"/>
      <c r="M31" s="786">
        <v>3</v>
      </c>
      <c r="N31" s="787"/>
      <c r="O31" s="786">
        <v>4</v>
      </c>
      <c r="P31" s="787"/>
      <c r="Q31" s="786">
        <v>5</v>
      </c>
      <c r="R31" s="787"/>
      <c r="S31" s="786">
        <v>6</v>
      </c>
      <c r="T31" s="787"/>
      <c r="U31" s="786">
        <v>7</v>
      </c>
      <c r="V31" s="787"/>
      <c r="W31" s="786">
        <v>8</v>
      </c>
      <c r="X31" s="787"/>
      <c r="Y31" s="786">
        <v>9</v>
      </c>
      <c r="Z31" s="787"/>
      <c r="AA31" s="786">
        <v>10</v>
      </c>
      <c r="AB31" s="787"/>
      <c r="AC31" s="786">
        <v>11</v>
      </c>
      <c r="AD31" s="787"/>
      <c r="AE31" s="786">
        <v>12</v>
      </c>
      <c r="AF31" s="787"/>
      <c r="AG31" s="786">
        <v>13</v>
      </c>
      <c r="AH31" s="857"/>
      <c r="AI31" s="852">
        <v>14</v>
      </c>
      <c r="AJ31" s="873"/>
      <c r="AK31" s="919">
        <v>15</v>
      </c>
      <c r="AL31" s="572"/>
      <c r="AM31" s="571" t="s">
        <v>159</v>
      </c>
      <c r="AN31" s="572"/>
      <c r="AO31" s="786" t="s">
        <v>158</v>
      </c>
      <c r="AP31" s="857"/>
      <c r="AQ31" s="259" t="s">
        <v>117</v>
      </c>
      <c r="AR31" s="264">
        <v>16</v>
      </c>
      <c r="AS31" s="265">
        <v>17</v>
      </c>
      <c r="AT31" s="441"/>
      <c r="AU31" s="446" t="s">
        <v>22</v>
      </c>
      <c r="AV31" s="400" t="str">
        <f>IF(Holdanmeldelse!N5&lt;&gt;0,Holdanmeldelse!N5," ")</f>
        <v> </v>
      </c>
      <c r="AW31" s="400"/>
      <c r="AX31" s="400"/>
      <c r="AY31" s="400"/>
      <c r="AZ31" s="400"/>
      <c r="BA31" s="400"/>
      <c r="BB31" s="386"/>
      <c r="BC31" s="171"/>
      <c r="BD31" s="171"/>
      <c r="BE31" s="425"/>
      <c r="BF31" s="179"/>
      <c r="BG31" s="428">
        <v>0</v>
      </c>
      <c r="BH31" s="429">
        <v>1</v>
      </c>
      <c r="BI31" s="429">
        <v>2</v>
      </c>
      <c r="BJ31" s="429">
        <v>3</v>
      </c>
      <c r="BK31" s="430" t="s">
        <v>126</v>
      </c>
      <c r="BL31" s="430" t="s">
        <v>127</v>
      </c>
      <c r="BM31" s="430" t="s">
        <v>128</v>
      </c>
      <c r="BN31" s="430" t="s">
        <v>23</v>
      </c>
      <c r="BO31" s="430" t="s">
        <v>129</v>
      </c>
      <c r="BP31" s="431" t="s">
        <v>130</v>
      </c>
      <c r="BQ31" s="431" t="s">
        <v>131</v>
      </c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</row>
    <row r="32" spans="1:94" ht="12.75" customHeight="1">
      <c r="A32" s="678"/>
      <c r="B32" s="594">
        <v>1</v>
      </c>
      <c r="C32" s="836" t="str">
        <f>IF(Holdanmeldelse!C18&lt;&gt;0,Holdanmeldelse!C18," ")</f>
        <v> </v>
      </c>
      <c r="D32" s="839" t="str">
        <f>IF(Holdanmeldelse!D18&lt;&gt;0,Holdanmeldelse!D18," ")</f>
        <v> </v>
      </c>
      <c r="E32" s="839"/>
      <c r="F32" s="839"/>
      <c r="G32" s="839"/>
      <c r="H32" s="889"/>
      <c r="I32" s="779"/>
      <c r="J32" s="778"/>
      <c r="K32" s="946"/>
      <c r="L32" s="741"/>
      <c r="M32" s="414">
        <v>3</v>
      </c>
      <c r="N32" s="757"/>
      <c r="O32" s="761"/>
      <c r="P32" s="778"/>
      <c r="Q32" s="946"/>
      <c r="R32" s="752"/>
      <c r="S32" s="417">
        <v>4</v>
      </c>
      <c r="T32" s="757"/>
      <c r="U32" s="761"/>
      <c r="V32" s="762"/>
      <c r="W32" s="418">
        <v>1</v>
      </c>
      <c r="X32" s="757"/>
      <c r="Y32" s="948"/>
      <c r="Z32" s="745"/>
      <c r="AA32" s="779"/>
      <c r="AB32" s="778"/>
      <c r="AC32" s="946"/>
      <c r="AD32" s="741"/>
      <c r="AE32" s="415">
        <v>2</v>
      </c>
      <c r="AF32" s="757"/>
      <c r="AG32" s="761"/>
      <c r="AH32" s="762"/>
      <c r="AI32" s="414">
        <v>3</v>
      </c>
      <c r="AJ32" s="757"/>
      <c r="AK32" s="948"/>
      <c r="AL32" s="741"/>
      <c r="AM32" s="904">
        <f>SUM(AJ32,AF32,AD32,Z32,X32,T32,R32,N32,L32,AL32)</f>
        <v>0</v>
      </c>
      <c r="AN32" s="905"/>
      <c r="AO32" s="904">
        <f>SUM(AK33+AI33+AE33+AC33+Y33+W33+S33+Q33+M33+K33)</f>
        <v>0</v>
      </c>
      <c r="AP32" s="905"/>
      <c r="AQ32" s="854" t="str">
        <f>IF(BQ32=0," ",BQ32)</f>
        <v> </v>
      </c>
      <c r="AR32" s="920"/>
      <c r="AS32" s="924" t="s">
        <v>36</v>
      </c>
      <c r="AT32" s="458"/>
      <c r="AU32" s="817" t="s">
        <v>21</v>
      </c>
      <c r="AV32" s="815">
        <f>IF(Holdanmeldelse!L5&lt;&gt;0,Holdanmeldelse!L5,"")</f>
      </c>
      <c r="AW32" s="815"/>
      <c r="AX32" s="815"/>
      <c r="AY32" s="815"/>
      <c r="AZ32" s="815"/>
      <c r="BA32" s="815"/>
      <c r="BB32" s="464"/>
      <c r="BC32" s="160"/>
      <c r="BD32" s="170"/>
      <c r="BE32" s="425"/>
      <c r="BF32" s="179"/>
      <c r="BG32" s="431">
        <f aca="true" t="shared" si="8" ref="BG32:BO32">COUNTIF(Hvid_1A,BG31)</f>
        <v>0</v>
      </c>
      <c r="BH32" s="431">
        <f t="shared" si="8"/>
        <v>1</v>
      </c>
      <c r="BI32" s="431">
        <f t="shared" si="8"/>
        <v>1</v>
      </c>
      <c r="BJ32" s="431">
        <f t="shared" si="8"/>
        <v>2</v>
      </c>
      <c r="BK32" s="431">
        <f t="shared" si="8"/>
        <v>0</v>
      </c>
      <c r="BL32" s="431">
        <f t="shared" si="8"/>
        <v>0</v>
      </c>
      <c r="BM32" s="431">
        <f t="shared" si="8"/>
        <v>0</v>
      </c>
      <c r="BN32" s="431">
        <f t="shared" si="8"/>
        <v>0</v>
      </c>
      <c r="BO32" s="431">
        <f t="shared" si="8"/>
        <v>0</v>
      </c>
      <c r="BP32" s="431">
        <v>4</v>
      </c>
      <c r="BQ32" s="431">
        <f>SUM(BG32:BN32)-BP32</f>
        <v>0</v>
      </c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</row>
    <row r="33" spans="1:94" ht="12.75" customHeight="1" thickBot="1">
      <c r="A33" s="678"/>
      <c r="B33" s="595"/>
      <c r="C33" s="837"/>
      <c r="D33" s="841"/>
      <c r="E33" s="841"/>
      <c r="F33" s="841"/>
      <c r="G33" s="841"/>
      <c r="H33" s="595"/>
      <c r="I33" s="754"/>
      <c r="J33" s="756"/>
      <c r="K33" s="471"/>
      <c r="L33" s="742"/>
      <c r="M33" s="475"/>
      <c r="N33" s="758"/>
      <c r="O33" s="760"/>
      <c r="P33" s="756"/>
      <c r="Q33" s="472"/>
      <c r="R33" s="753"/>
      <c r="S33" s="475"/>
      <c r="T33" s="758"/>
      <c r="U33" s="760"/>
      <c r="V33" s="755"/>
      <c r="W33" s="475"/>
      <c r="X33" s="758"/>
      <c r="Y33" s="473"/>
      <c r="Z33" s="759"/>
      <c r="AA33" s="754"/>
      <c r="AB33" s="756"/>
      <c r="AC33" s="472"/>
      <c r="AD33" s="744"/>
      <c r="AE33" s="475"/>
      <c r="AF33" s="758"/>
      <c r="AG33" s="760"/>
      <c r="AH33" s="755"/>
      <c r="AI33" s="475"/>
      <c r="AJ33" s="758"/>
      <c r="AK33" s="474"/>
      <c r="AL33" s="744"/>
      <c r="AM33" s="906"/>
      <c r="AN33" s="907"/>
      <c r="AO33" s="906"/>
      <c r="AP33" s="907"/>
      <c r="AQ33" s="855"/>
      <c r="AR33" s="921"/>
      <c r="AS33" s="925"/>
      <c r="AT33" s="458"/>
      <c r="AU33" s="817"/>
      <c r="AV33" s="816"/>
      <c r="AW33" s="816"/>
      <c r="AX33" s="816"/>
      <c r="AY33" s="816"/>
      <c r="AZ33" s="816"/>
      <c r="BA33" s="816"/>
      <c r="BB33" s="464"/>
      <c r="BC33" s="160"/>
      <c r="BD33" s="170"/>
      <c r="BE33" s="425"/>
      <c r="BF33" s="179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</row>
    <row r="34" spans="1:94" ht="12.75" customHeight="1" thickBot="1">
      <c r="A34" s="678"/>
      <c r="B34" s="594">
        <v>2</v>
      </c>
      <c r="C34" s="836" t="str">
        <f>IF(Holdanmeldelse!C19&lt;&gt;0,Holdanmeldelse!C19," ")</f>
        <v> </v>
      </c>
      <c r="D34" s="838" t="str">
        <f>IF(Holdanmeldelse!D19&lt;&gt;0,Holdanmeldelse!D19," ")</f>
        <v> </v>
      </c>
      <c r="E34" s="839"/>
      <c r="F34" s="839"/>
      <c r="G34" s="839"/>
      <c r="H34" s="594"/>
      <c r="I34" s="754"/>
      <c r="J34" s="756"/>
      <c r="K34" s="947"/>
      <c r="L34" s="743"/>
      <c r="M34" s="415">
        <v>1</v>
      </c>
      <c r="N34" s="757"/>
      <c r="O34" s="760"/>
      <c r="P34" s="755"/>
      <c r="Q34" s="415">
        <v>2</v>
      </c>
      <c r="R34" s="757"/>
      <c r="S34" s="948"/>
      <c r="T34" s="745"/>
      <c r="U34" s="754"/>
      <c r="V34" s="755"/>
      <c r="W34" s="414">
        <v>3</v>
      </c>
      <c r="X34" s="757"/>
      <c r="Y34" s="949"/>
      <c r="Z34" s="751"/>
      <c r="AA34" s="754"/>
      <c r="AB34" s="755"/>
      <c r="AC34" s="414">
        <v>4</v>
      </c>
      <c r="AD34" s="757"/>
      <c r="AE34" s="948"/>
      <c r="AF34" s="745"/>
      <c r="AG34" s="754"/>
      <c r="AH34" s="756"/>
      <c r="AI34" s="946"/>
      <c r="AJ34" s="741"/>
      <c r="AK34" s="415">
        <v>1</v>
      </c>
      <c r="AL34" s="757"/>
      <c r="AM34" s="904">
        <f>SUM(AJ34,AF34,AD34,Z34,X34,T34,R34,N34,L34,AL34)</f>
        <v>0</v>
      </c>
      <c r="AN34" s="905"/>
      <c r="AO34" s="904">
        <f>SUM(AK35+AI35+AE35+AC35+Y35+W35+S35+Q35+M35+K35)</f>
        <v>0</v>
      </c>
      <c r="AP34" s="905"/>
      <c r="AQ34" s="856" t="str">
        <f>IF(BQ34=0," ",BQ34)</f>
        <v> </v>
      </c>
      <c r="AR34" s="920" t="s">
        <v>36</v>
      </c>
      <c r="AS34" s="924" t="s">
        <v>36</v>
      </c>
      <c r="AT34" s="458"/>
      <c r="AU34" s="425"/>
      <c r="AV34" s="465"/>
      <c r="AW34" s="448"/>
      <c r="AX34" s="448"/>
      <c r="AY34" s="448"/>
      <c r="AZ34" s="448"/>
      <c r="BA34" s="448"/>
      <c r="BB34" s="449"/>
      <c r="BC34" s="157"/>
      <c r="BD34" s="425"/>
      <c r="BE34" s="425"/>
      <c r="BF34" s="179"/>
      <c r="BG34" s="431">
        <f aca="true" t="shared" si="9" ref="BG34:BO34">COUNTIF(Hvid_2A,BG31)</f>
        <v>0</v>
      </c>
      <c r="BH34" s="431">
        <f t="shared" si="9"/>
        <v>2</v>
      </c>
      <c r="BI34" s="431">
        <f t="shared" si="9"/>
        <v>1</v>
      </c>
      <c r="BJ34" s="431">
        <f t="shared" si="9"/>
        <v>1</v>
      </c>
      <c r="BK34" s="431">
        <f t="shared" si="9"/>
        <v>0</v>
      </c>
      <c r="BL34" s="431">
        <f t="shared" si="9"/>
        <v>0</v>
      </c>
      <c r="BM34" s="431">
        <f t="shared" si="9"/>
        <v>0</v>
      </c>
      <c r="BN34" s="431">
        <f t="shared" si="9"/>
        <v>0</v>
      </c>
      <c r="BO34" s="431">
        <f t="shared" si="9"/>
        <v>0</v>
      </c>
      <c r="BP34" s="431">
        <v>4</v>
      </c>
      <c r="BQ34" s="431">
        <f>SUM(BG34:BN34)-BP34</f>
        <v>0</v>
      </c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</row>
    <row r="35" spans="1:94" ht="12.75" customHeight="1" thickBot="1">
      <c r="A35" s="678"/>
      <c r="B35" s="595"/>
      <c r="C35" s="837"/>
      <c r="D35" s="840"/>
      <c r="E35" s="841"/>
      <c r="F35" s="841"/>
      <c r="G35" s="841"/>
      <c r="H35" s="595"/>
      <c r="I35" s="754"/>
      <c r="J35" s="756"/>
      <c r="K35" s="472"/>
      <c r="L35" s="744"/>
      <c r="M35" s="475"/>
      <c r="N35" s="758"/>
      <c r="O35" s="760"/>
      <c r="P35" s="755"/>
      <c r="Q35" s="475"/>
      <c r="R35" s="758"/>
      <c r="S35" s="474"/>
      <c r="T35" s="746"/>
      <c r="U35" s="754"/>
      <c r="V35" s="755"/>
      <c r="W35" s="475"/>
      <c r="X35" s="758"/>
      <c r="Y35" s="474"/>
      <c r="Z35" s="746"/>
      <c r="AA35" s="754"/>
      <c r="AB35" s="755"/>
      <c r="AC35" s="475"/>
      <c r="AD35" s="758"/>
      <c r="AE35" s="473"/>
      <c r="AF35" s="759"/>
      <c r="AG35" s="754"/>
      <c r="AH35" s="756"/>
      <c r="AI35" s="471"/>
      <c r="AJ35" s="742"/>
      <c r="AK35" s="475"/>
      <c r="AL35" s="758"/>
      <c r="AM35" s="906"/>
      <c r="AN35" s="907"/>
      <c r="AO35" s="906"/>
      <c r="AP35" s="907"/>
      <c r="AQ35" s="855"/>
      <c r="AR35" s="921"/>
      <c r="AS35" s="925"/>
      <c r="AT35" s="458"/>
      <c r="AU35" s="818" t="s">
        <v>119</v>
      </c>
      <c r="AV35" s="818"/>
      <c r="AW35" s="448"/>
      <c r="AX35" s="820">
        <f>IF(AU38=1,"2",IF(AU38=2,"1",IF(AU38=3,"0","")))</f>
      </c>
      <c r="AY35" s="821"/>
      <c r="AZ35" s="403"/>
      <c r="BA35" s="425"/>
      <c r="BB35" s="449"/>
      <c r="BC35" s="157"/>
      <c r="BD35" s="425"/>
      <c r="BE35" s="425"/>
      <c r="BF35" s="179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</row>
    <row r="36" spans="1:94" ht="12.75" customHeight="1">
      <c r="A36" s="678"/>
      <c r="B36" s="594">
        <v>3</v>
      </c>
      <c r="C36" s="836" t="str">
        <f>IF(Holdanmeldelse!C20&lt;&gt;0,Holdanmeldelse!C20," ")</f>
        <v> </v>
      </c>
      <c r="D36" s="838" t="str">
        <f>IF(Holdanmeldelse!D20&lt;&gt;0,Holdanmeldelse!D20," ")</f>
        <v> </v>
      </c>
      <c r="E36" s="839"/>
      <c r="F36" s="839"/>
      <c r="G36" s="839"/>
      <c r="H36" s="594"/>
      <c r="I36" s="754"/>
      <c r="J36" s="755"/>
      <c r="K36" s="415">
        <v>1</v>
      </c>
      <c r="L36" s="757"/>
      <c r="M36" s="948"/>
      <c r="N36" s="745"/>
      <c r="O36" s="754"/>
      <c r="P36" s="756"/>
      <c r="Q36" s="946"/>
      <c r="R36" s="741"/>
      <c r="S36" s="415">
        <v>2</v>
      </c>
      <c r="T36" s="757"/>
      <c r="U36" s="760"/>
      <c r="V36" s="756"/>
      <c r="W36" s="946"/>
      <c r="X36" s="741"/>
      <c r="Y36" s="414">
        <v>4</v>
      </c>
      <c r="Z36" s="757"/>
      <c r="AA36" s="760"/>
      <c r="AB36" s="755"/>
      <c r="AC36" s="415">
        <v>2</v>
      </c>
      <c r="AD36" s="757"/>
      <c r="AE36" s="949"/>
      <c r="AF36" s="751"/>
      <c r="AG36" s="754"/>
      <c r="AH36" s="756"/>
      <c r="AI36" s="947"/>
      <c r="AJ36" s="743"/>
      <c r="AK36" s="414">
        <v>3</v>
      </c>
      <c r="AL36" s="757"/>
      <c r="AM36" s="904">
        <f>SUM(AJ36,AF36,AD36,Z36,X36,T36,R36,N36,L36,AL36)</f>
        <v>0</v>
      </c>
      <c r="AN36" s="905"/>
      <c r="AO36" s="904">
        <f>SUM(AK37+AI37+AE37+AC37+Y37+W37+S37+Q37+M37+K37)</f>
        <v>0</v>
      </c>
      <c r="AP36" s="905"/>
      <c r="AQ36" s="856" t="str">
        <f>IF(BQ36=0," ",BQ36)</f>
        <v> </v>
      </c>
      <c r="AR36" s="920" t="s">
        <v>36</v>
      </c>
      <c r="AS36" s="924" t="s">
        <v>36</v>
      </c>
      <c r="AT36" s="458"/>
      <c r="AU36" s="818"/>
      <c r="AV36" s="818"/>
      <c r="AW36" s="427"/>
      <c r="AX36" s="822"/>
      <c r="AY36" s="823"/>
      <c r="AZ36" s="403"/>
      <c r="BA36" s="425"/>
      <c r="BB36" s="460"/>
      <c r="BC36" s="157"/>
      <c r="BD36" s="425"/>
      <c r="BE36" s="425"/>
      <c r="BF36" s="179"/>
      <c r="BG36" s="431">
        <f aca="true" t="shared" si="10" ref="BG36:BO36">COUNTIF(Hvid_3A,BG31)</f>
        <v>0</v>
      </c>
      <c r="BH36" s="431">
        <f t="shared" si="10"/>
        <v>1</v>
      </c>
      <c r="BI36" s="431">
        <f t="shared" si="10"/>
        <v>2</v>
      </c>
      <c r="BJ36" s="431">
        <f t="shared" si="10"/>
        <v>1</v>
      </c>
      <c r="BK36" s="431">
        <f t="shared" si="10"/>
        <v>0</v>
      </c>
      <c r="BL36" s="431">
        <f t="shared" si="10"/>
        <v>0</v>
      </c>
      <c r="BM36" s="431">
        <f t="shared" si="10"/>
        <v>0</v>
      </c>
      <c r="BN36" s="431">
        <f t="shared" si="10"/>
        <v>0</v>
      </c>
      <c r="BO36" s="431">
        <f t="shared" si="10"/>
        <v>0</v>
      </c>
      <c r="BP36" s="431">
        <v>4</v>
      </c>
      <c r="BQ36" s="431">
        <f>SUM(BG36:BN36)-BP36</f>
        <v>0</v>
      </c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</row>
    <row r="37" spans="1:94" ht="12.75" customHeight="1" thickBot="1">
      <c r="A37" s="678"/>
      <c r="B37" s="595"/>
      <c r="C37" s="837"/>
      <c r="D37" s="840"/>
      <c r="E37" s="841"/>
      <c r="F37" s="841"/>
      <c r="G37" s="841"/>
      <c r="H37" s="595"/>
      <c r="I37" s="754"/>
      <c r="J37" s="755"/>
      <c r="K37" s="475"/>
      <c r="L37" s="758"/>
      <c r="M37" s="473"/>
      <c r="N37" s="759"/>
      <c r="O37" s="754"/>
      <c r="P37" s="756"/>
      <c r="Q37" s="472"/>
      <c r="R37" s="744"/>
      <c r="S37" s="475"/>
      <c r="T37" s="758"/>
      <c r="U37" s="760"/>
      <c r="V37" s="756"/>
      <c r="W37" s="471"/>
      <c r="X37" s="742"/>
      <c r="Y37" s="475"/>
      <c r="Z37" s="758"/>
      <c r="AA37" s="760"/>
      <c r="AB37" s="755"/>
      <c r="AC37" s="475"/>
      <c r="AD37" s="758"/>
      <c r="AE37" s="474"/>
      <c r="AF37" s="746"/>
      <c r="AG37" s="754"/>
      <c r="AH37" s="756"/>
      <c r="AI37" s="472"/>
      <c r="AJ37" s="744"/>
      <c r="AK37" s="475"/>
      <c r="AL37" s="758"/>
      <c r="AM37" s="906"/>
      <c r="AN37" s="907"/>
      <c r="AO37" s="906"/>
      <c r="AP37" s="907"/>
      <c r="AQ37" s="855"/>
      <c r="AR37" s="921"/>
      <c r="AS37" s="925"/>
      <c r="AT37" s="458"/>
      <c r="AU37" s="425"/>
      <c r="AV37" s="255"/>
      <c r="AW37" s="427"/>
      <c r="AX37" s="822"/>
      <c r="AY37" s="823"/>
      <c r="AZ37" s="403"/>
      <c r="BA37" s="427"/>
      <c r="BB37" s="460"/>
      <c r="BC37" s="157"/>
      <c r="BD37" s="425"/>
      <c r="BE37" s="425"/>
      <c r="BF37" s="179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</row>
    <row r="38" spans="1:94" ht="12.75" customHeight="1" thickBot="1">
      <c r="A38" s="678"/>
      <c r="B38" s="594">
        <v>4</v>
      </c>
      <c r="C38" s="836" t="str">
        <f>IF(Holdanmeldelse!C21&lt;&gt;0,Holdanmeldelse!C21," ")</f>
        <v> </v>
      </c>
      <c r="D38" s="838" t="str">
        <f>IF(Holdanmeldelse!D21&lt;&gt;0,Holdanmeldelse!D21," ")</f>
        <v> </v>
      </c>
      <c r="E38" s="839"/>
      <c r="F38" s="839"/>
      <c r="G38" s="839"/>
      <c r="H38" s="594"/>
      <c r="I38" s="754"/>
      <c r="J38" s="755"/>
      <c r="K38" s="414">
        <v>3</v>
      </c>
      <c r="L38" s="757"/>
      <c r="M38" s="949"/>
      <c r="N38" s="751"/>
      <c r="O38" s="754"/>
      <c r="P38" s="755"/>
      <c r="Q38" s="416">
        <v>4</v>
      </c>
      <c r="R38" s="757"/>
      <c r="S38" s="950"/>
      <c r="T38" s="745"/>
      <c r="U38" s="754"/>
      <c r="V38" s="756"/>
      <c r="W38" s="947"/>
      <c r="X38" s="743"/>
      <c r="Y38" s="415">
        <v>2</v>
      </c>
      <c r="Z38" s="757"/>
      <c r="AA38" s="760"/>
      <c r="AB38" s="756"/>
      <c r="AC38" s="946"/>
      <c r="AD38" s="741"/>
      <c r="AE38" s="414">
        <v>4</v>
      </c>
      <c r="AF38" s="757"/>
      <c r="AG38" s="760"/>
      <c r="AH38" s="755"/>
      <c r="AI38" s="415">
        <v>1</v>
      </c>
      <c r="AJ38" s="757"/>
      <c r="AK38" s="948"/>
      <c r="AL38" s="741"/>
      <c r="AM38" s="904">
        <f>SUM(AJ38,AF38,AD38,Z38,X38,T38,R38,N38,L38,AL38)</f>
        <v>0</v>
      </c>
      <c r="AN38" s="905"/>
      <c r="AO38" s="904">
        <f>SUM(AK39+AI39+AE39+AC39+Y39+W39+S39+Q39+M39+K39)</f>
        <v>0</v>
      </c>
      <c r="AP38" s="905"/>
      <c r="AQ38" s="856" t="str">
        <f>IF(BQ38=0," ",BQ38)</f>
        <v> </v>
      </c>
      <c r="AR38" s="920" t="s">
        <v>36</v>
      </c>
      <c r="AS38" s="924" t="s">
        <v>36</v>
      </c>
      <c r="AT38" s="458"/>
      <c r="AU38" s="934"/>
      <c r="AV38" s="171"/>
      <c r="AW38" s="425"/>
      <c r="AX38" s="824"/>
      <c r="AY38" s="825"/>
      <c r="AZ38" s="403"/>
      <c r="BA38" s="171"/>
      <c r="BB38" s="464"/>
      <c r="BC38" s="157"/>
      <c r="BD38" s="425"/>
      <c r="BE38" s="425"/>
      <c r="BF38" s="179"/>
      <c r="BG38" s="431">
        <f aca="true" t="shared" si="11" ref="BG38:BO38">COUNTIF(Hvid_4A,BG31)</f>
        <v>0</v>
      </c>
      <c r="BH38" s="431">
        <f t="shared" si="11"/>
        <v>1</v>
      </c>
      <c r="BI38" s="431">
        <f t="shared" si="11"/>
        <v>1</v>
      </c>
      <c r="BJ38" s="431">
        <f t="shared" si="11"/>
        <v>1</v>
      </c>
      <c r="BK38" s="431">
        <f t="shared" si="11"/>
        <v>0</v>
      </c>
      <c r="BL38" s="431">
        <f t="shared" si="11"/>
        <v>0</v>
      </c>
      <c r="BM38" s="431">
        <f t="shared" si="11"/>
        <v>0</v>
      </c>
      <c r="BN38" s="431">
        <f t="shared" si="11"/>
        <v>0</v>
      </c>
      <c r="BO38" s="431">
        <f t="shared" si="11"/>
        <v>0</v>
      </c>
      <c r="BP38" s="431">
        <v>3</v>
      </c>
      <c r="BQ38" s="431">
        <f>SUM(BG38:BN38)-BP38</f>
        <v>0</v>
      </c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</row>
    <row r="39" spans="1:94" ht="12.75" customHeight="1" thickBot="1">
      <c r="A39" s="678"/>
      <c r="B39" s="595"/>
      <c r="C39" s="837"/>
      <c r="D39" s="840"/>
      <c r="E39" s="841"/>
      <c r="F39" s="841"/>
      <c r="G39" s="841"/>
      <c r="H39" s="611"/>
      <c r="I39" s="777"/>
      <c r="J39" s="773"/>
      <c r="K39" s="475"/>
      <c r="L39" s="758"/>
      <c r="M39" s="474"/>
      <c r="N39" s="746"/>
      <c r="O39" s="777"/>
      <c r="P39" s="773"/>
      <c r="Q39" s="475"/>
      <c r="R39" s="758"/>
      <c r="S39" s="474"/>
      <c r="T39" s="746"/>
      <c r="U39" s="777"/>
      <c r="V39" s="776"/>
      <c r="W39" s="472"/>
      <c r="X39" s="744"/>
      <c r="Y39" s="475"/>
      <c r="Z39" s="758"/>
      <c r="AA39" s="772"/>
      <c r="AB39" s="776"/>
      <c r="AC39" s="472"/>
      <c r="AD39" s="744"/>
      <c r="AE39" s="475"/>
      <c r="AF39" s="758"/>
      <c r="AG39" s="772"/>
      <c r="AH39" s="773"/>
      <c r="AI39" s="475"/>
      <c r="AJ39" s="758"/>
      <c r="AK39" s="474"/>
      <c r="AL39" s="744"/>
      <c r="AM39" s="906"/>
      <c r="AN39" s="907"/>
      <c r="AO39" s="906"/>
      <c r="AP39" s="907"/>
      <c r="AQ39" s="855"/>
      <c r="AR39" s="931"/>
      <c r="AS39" s="926"/>
      <c r="AT39" s="458"/>
      <c r="AU39" s="935"/>
      <c r="AV39" s="170"/>
      <c r="AW39" s="170"/>
      <c r="AX39" s="466" t="s">
        <v>162</v>
      </c>
      <c r="AY39" s="466"/>
      <c r="AZ39" s="466"/>
      <c r="BA39" s="170"/>
      <c r="BB39" s="453"/>
      <c r="BC39" s="157"/>
      <c r="BD39" s="425"/>
      <c r="BE39" s="425"/>
      <c r="BF39" s="179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</row>
    <row r="40" spans="1:94" ht="15.75" customHeight="1">
      <c r="A40" s="678"/>
      <c r="B40" s="169"/>
      <c r="C40" s="149" t="str">
        <f>IF(Holdanmeldelse!C22&lt;&gt;0,Holdanmeldelse!C22," ")</f>
        <v> </v>
      </c>
      <c r="D40" s="888" t="str">
        <f>IF(Holdanmeldelse!D22&lt;&gt;0,Holdanmeldelse!D22," ")</f>
        <v> </v>
      </c>
      <c r="E40" s="888"/>
      <c r="F40" s="888"/>
      <c r="G40" s="888"/>
      <c r="H40" s="438"/>
      <c r="I40" s="782"/>
      <c r="J40" s="783"/>
      <c r="K40" s="832">
        <f>SUM(L32:L38)</f>
        <v>0</v>
      </c>
      <c r="L40" s="833"/>
      <c r="M40" s="832">
        <f>SUM(N32:N38)+K40</f>
        <v>0</v>
      </c>
      <c r="N40" s="833"/>
      <c r="O40" s="782"/>
      <c r="P40" s="783"/>
      <c r="Q40" s="832">
        <f>SUM(R32:R38)+M40</f>
        <v>0</v>
      </c>
      <c r="R40" s="833"/>
      <c r="S40" s="832">
        <f>SUM(T32:T38)+Q40</f>
        <v>0</v>
      </c>
      <c r="T40" s="833"/>
      <c r="U40" s="782"/>
      <c r="V40" s="783"/>
      <c r="W40" s="832">
        <f>SUM(X32:X38)+S40</f>
        <v>0</v>
      </c>
      <c r="X40" s="833"/>
      <c r="Y40" s="832">
        <f>SUM(Z32:Z38)+W40</f>
        <v>0</v>
      </c>
      <c r="Z40" s="833"/>
      <c r="AA40" s="782"/>
      <c r="AB40" s="783"/>
      <c r="AC40" s="832">
        <f>SUM(AD32:AD38)+Y40</f>
        <v>0</v>
      </c>
      <c r="AD40" s="833"/>
      <c r="AE40" s="832">
        <f>SUM(AF32:AF38)+AC40</f>
        <v>0</v>
      </c>
      <c r="AF40" s="833"/>
      <c r="AG40" s="782"/>
      <c r="AH40" s="783"/>
      <c r="AI40" s="832">
        <f>SUM(AJ32:AJ38)+AE40</f>
        <v>0</v>
      </c>
      <c r="AJ40" s="833"/>
      <c r="AK40" s="832">
        <f>SUM(AL32:AL38)+AI40</f>
        <v>0</v>
      </c>
      <c r="AL40" s="833"/>
      <c r="AM40" s="832">
        <f>SUM(AM32:AN38)</f>
        <v>0</v>
      </c>
      <c r="AN40" s="833"/>
      <c r="AO40" s="832">
        <f>SUM(AO32:AP38)</f>
        <v>0</v>
      </c>
      <c r="AP40" s="833"/>
      <c r="AQ40" s="922"/>
      <c r="AR40" s="911"/>
      <c r="AS40" s="912"/>
      <c r="AT40" s="452"/>
      <c r="AU40" s="425"/>
      <c r="AV40" s="425"/>
      <c r="AW40" s="425"/>
      <c r="AX40" s="425"/>
      <c r="AY40" s="466"/>
      <c r="AZ40" s="466"/>
      <c r="BA40" s="466"/>
      <c r="BB40" s="453"/>
      <c r="BC40" s="157"/>
      <c r="BD40" s="425"/>
      <c r="BE40" s="425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</row>
    <row r="41" spans="1:94" ht="15.75" customHeight="1" thickBot="1">
      <c r="A41" s="679"/>
      <c r="B41" s="670"/>
      <c r="C41" s="671"/>
      <c r="D41" s="672" t="s">
        <v>38</v>
      </c>
      <c r="E41" s="673"/>
      <c r="F41" s="673"/>
      <c r="G41" s="673"/>
      <c r="H41" s="138" t="s">
        <v>121</v>
      </c>
      <c r="I41" s="784"/>
      <c r="J41" s="785"/>
      <c r="K41" s="834"/>
      <c r="L41" s="835"/>
      <c r="M41" s="834"/>
      <c r="N41" s="835"/>
      <c r="O41" s="784"/>
      <c r="P41" s="785"/>
      <c r="Q41" s="834"/>
      <c r="R41" s="835"/>
      <c r="S41" s="834"/>
      <c r="T41" s="835"/>
      <c r="U41" s="784"/>
      <c r="V41" s="785"/>
      <c r="W41" s="834"/>
      <c r="X41" s="835"/>
      <c r="Y41" s="834"/>
      <c r="Z41" s="835"/>
      <c r="AA41" s="784"/>
      <c r="AB41" s="785"/>
      <c r="AC41" s="834"/>
      <c r="AD41" s="835"/>
      <c r="AE41" s="834"/>
      <c r="AF41" s="835"/>
      <c r="AG41" s="784"/>
      <c r="AH41" s="785"/>
      <c r="AI41" s="834"/>
      <c r="AJ41" s="835"/>
      <c r="AK41" s="834"/>
      <c r="AL41" s="835"/>
      <c r="AM41" s="834"/>
      <c r="AN41" s="835"/>
      <c r="AO41" s="834"/>
      <c r="AP41" s="835"/>
      <c r="AQ41" s="923"/>
      <c r="AR41" s="913"/>
      <c r="AS41" s="914"/>
      <c r="AT41" s="454"/>
      <c r="AU41" s="426"/>
      <c r="AV41" s="426"/>
      <c r="AW41" s="426"/>
      <c r="AX41" s="426"/>
      <c r="AY41" s="426"/>
      <c r="AZ41" s="426"/>
      <c r="BA41" s="426"/>
      <c r="BB41" s="455"/>
      <c r="BC41" s="157"/>
      <c r="BD41" s="425"/>
      <c r="BE41" s="425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</row>
    <row r="42" spans="1:94" ht="7.5" customHeight="1" thickBot="1">
      <c r="A42" s="159"/>
      <c r="B42" s="170"/>
      <c r="C42" s="154"/>
      <c r="D42" s="154"/>
      <c r="E42" s="154"/>
      <c r="F42" s="154"/>
      <c r="G42" s="154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4"/>
      <c r="AU42" s="462"/>
      <c r="AV42" s="462"/>
      <c r="AW42" s="462"/>
      <c r="AX42" s="462"/>
      <c r="AY42" s="462"/>
      <c r="AZ42" s="462"/>
      <c r="BA42" s="462"/>
      <c r="BB42" s="462"/>
      <c r="BC42" s="156"/>
      <c r="BD42" s="154"/>
      <c r="BE42" s="154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</row>
    <row r="43" spans="6:94" ht="21" customHeight="1">
      <c r="F43" s="901" t="s">
        <v>123</v>
      </c>
      <c r="G43" s="901"/>
      <c r="H43" s="902"/>
      <c r="I43" s="893"/>
      <c r="J43" s="775"/>
      <c r="K43" s="774"/>
      <c r="L43" s="775"/>
      <c r="M43" s="774"/>
      <c r="N43" s="775"/>
      <c r="O43" s="774"/>
      <c r="P43" s="775"/>
      <c r="Q43" s="774"/>
      <c r="R43" s="775"/>
      <c r="S43" s="774"/>
      <c r="T43" s="775"/>
      <c r="U43" s="774"/>
      <c r="V43" s="775"/>
      <c r="W43" s="774"/>
      <c r="X43" s="775"/>
      <c r="Y43" s="774"/>
      <c r="Z43" s="775"/>
      <c r="AA43" s="774"/>
      <c r="AB43" s="775"/>
      <c r="AC43" s="774"/>
      <c r="AD43" s="775"/>
      <c r="AE43" s="774"/>
      <c r="AF43" s="775"/>
      <c r="AG43" s="774"/>
      <c r="AH43" s="775"/>
      <c r="AI43" s="774"/>
      <c r="AJ43" s="775"/>
      <c r="AK43" s="774"/>
      <c r="AL43" s="775"/>
      <c r="AM43" s="774"/>
      <c r="AN43" s="775"/>
      <c r="AO43" s="774"/>
      <c r="AP43" s="903"/>
      <c r="AQ43" s="915"/>
      <c r="AR43" s="162"/>
      <c r="AS43" s="163"/>
      <c r="AT43" s="826" t="s">
        <v>132</v>
      </c>
      <c r="AU43" s="827"/>
      <c r="AV43" s="827"/>
      <c r="AW43" s="770"/>
      <c r="AX43" s="770"/>
      <c r="AY43" s="442"/>
      <c r="AZ43" s="442"/>
      <c r="BA43" s="442"/>
      <c r="BB43" s="442"/>
      <c r="BC43" s="425"/>
      <c r="BD43" s="425"/>
      <c r="BE43" s="425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</row>
    <row r="44" spans="6:94" ht="21" customHeight="1" thickBot="1">
      <c r="F44" s="901"/>
      <c r="G44" s="901"/>
      <c r="H44" s="902"/>
      <c r="I44" s="831"/>
      <c r="J44" s="830"/>
      <c r="K44" s="829"/>
      <c r="L44" s="830"/>
      <c r="M44" s="829"/>
      <c r="N44" s="830"/>
      <c r="O44" s="829"/>
      <c r="P44" s="830"/>
      <c r="Q44" s="829"/>
      <c r="R44" s="830"/>
      <c r="S44" s="829"/>
      <c r="T44" s="830"/>
      <c r="U44" s="829"/>
      <c r="V44" s="830"/>
      <c r="W44" s="829"/>
      <c r="X44" s="830"/>
      <c r="Y44" s="829"/>
      <c r="Z44" s="830"/>
      <c r="AA44" s="829"/>
      <c r="AB44" s="830"/>
      <c r="AC44" s="829"/>
      <c r="AD44" s="830"/>
      <c r="AE44" s="829"/>
      <c r="AF44" s="830"/>
      <c r="AG44" s="829"/>
      <c r="AH44" s="830"/>
      <c r="AI44" s="829"/>
      <c r="AJ44" s="830"/>
      <c r="AK44" s="829"/>
      <c r="AL44" s="830"/>
      <c r="AM44" s="829"/>
      <c r="AN44" s="830"/>
      <c r="AO44" s="829"/>
      <c r="AP44" s="908"/>
      <c r="AQ44" s="916"/>
      <c r="AR44" s="365"/>
      <c r="AS44" s="164"/>
      <c r="AT44" s="828" t="s">
        <v>170</v>
      </c>
      <c r="AU44" s="828"/>
      <c r="AV44" s="828"/>
      <c r="AW44" s="771"/>
      <c r="AX44" s="771"/>
      <c r="AY44" s="443"/>
      <c r="AZ44" s="443"/>
      <c r="BA44" s="443"/>
      <c r="BB44" s="443"/>
      <c r="BC44" s="425"/>
      <c r="BD44" s="425"/>
      <c r="BE44" s="425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</row>
    <row r="45" spans="1:94" ht="30" customHeight="1">
      <c r="A45" s="897" t="s">
        <v>124</v>
      </c>
      <c r="B45" s="897"/>
      <c r="C45" s="897"/>
      <c r="D45" s="897"/>
      <c r="E45" s="812"/>
      <c r="F45" s="813"/>
      <c r="G45" s="813"/>
      <c r="H45" s="813"/>
      <c r="I45" s="895"/>
      <c r="J45" s="896"/>
      <c r="K45" s="898" t="s">
        <v>74</v>
      </c>
      <c r="L45" s="899"/>
      <c r="M45" s="899"/>
      <c r="N45" s="900"/>
      <c r="O45" s="894"/>
      <c r="P45" s="895"/>
      <c r="Q45" s="895"/>
      <c r="R45" s="895"/>
      <c r="S45" s="895"/>
      <c r="T45" s="895"/>
      <c r="U45" s="896"/>
      <c r="V45" s="806" t="s">
        <v>125</v>
      </c>
      <c r="W45" s="807"/>
      <c r="X45" s="807"/>
      <c r="Y45" s="807"/>
      <c r="Z45" s="807"/>
      <c r="AA45" s="941"/>
      <c r="AB45" s="894"/>
      <c r="AC45" s="895"/>
      <c r="AD45" s="895"/>
      <c r="AE45" s="895"/>
      <c r="AF45" s="895"/>
      <c r="AG45" s="895"/>
      <c r="AH45" s="895"/>
      <c r="AI45" s="895"/>
      <c r="AJ45" s="895"/>
      <c r="AK45" s="895"/>
      <c r="AL45" s="895"/>
      <c r="AM45" s="895"/>
      <c r="AN45" s="895"/>
      <c r="AO45" s="895"/>
      <c r="AP45" s="896"/>
      <c r="AQ45" s="806" t="s">
        <v>74</v>
      </c>
      <c r="AR45" s="807"/>
      <c r="AS45" s="807"/>
      <c r="AT45" s="812"/>
      <c r="AU45" s="813"/>
      <c r="AV45" s="813"/>
      <c r="AW45" s="814"/>
      <c r="AX45" s="179"/>
      <c r="AY45" s="444"/>
      <c r="AZ45" s="445" t="s">
        <v>172</v>
      </c>
      <c r="BA45" s="154"/>
      <c r="BB45" s="444"/>
      <c r="BC45" s="425"/>
      <c r="BD45" s="425"/>
      <c r="BE45" s="154"/>
      <c r="BF45" s="154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</row>
    <row r="46" spans="56:94" ht="12.75"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</row>
    <row r="47" spans="56:94" ht="12.75"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</row>
    <row r="48" spans="56:94" ht="12.75"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</row>
    <row r="49" spans="56:94" ht="12.75"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</row>
    <row r="50" spans="56:94" ht="12.75"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</row>
    <row r="51" spans="56:94" ht="12.75"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</row>
    <row r="52" spans="8:94" ht="12.75">
      <c r="H52" s="4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</row>
    <row r="53" spans="56:94" ht="12.75"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</row>
    <row r="54" spans="56:94" ht="12.75"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</row>
    <row r="55" spans="56:94" ht="12.75"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</row>
    <row r="56" spans="56:94" ht="12.75"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</row>
    <row r="57" spans="56:94" ht="12.75"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</row>
    <row r="58" spans="56:94" ht="12.75"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</row>
    <row r="59" spans="56:94" ht="12.75"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</row>
    <row r="60" spans="56:94" ht="12.75"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</row>
    <row r="61" spans="56:94" ht="12.75"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</row>
    <row r="62" spans="56:94" ht="12.75"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</row>
    <row r="63" spans="56:94" ht="12.75"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</row>
    <row r="64" spans="56:94" ht="12.75"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</row>
    <row r="65" spans="56:94" ht="12.75"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</row>
    <row r="66" spans="56:94" ht="12.75"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</row>
    <row r="67" spans="56:94" ht="12.75"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</row>
  </sheetData>
  <sheetProtection password="E3E8" sheet="1"/>
  <mergeCells count="486">
    <mergeCell ref="AS26:AS27"/>
    <mergeCell ref="AS36:AS37"/>
    <mergeCell ref="V45:AA45"/>
    <mergeCell ref="AR20:AR21"/>
    <mergeCell ref="AS20:AS21"/>
    <mergeCell ref="AR22:AR23"/>
    <mergeCell ref="AS22:AS23"/>
    <mergeCell ref="AR24:AR25"/>
    <mergeCell ref="AS24:AS25"/>
    <mergeCell ref="AT1:BB1"/>
    <mergeCell ref="AT2:AX2"/>
    <mergeCell ref="AT3:AY3"/>
    <mergeCell ref="AT4:AY4"/>
    <mergeCell ref="AT5:AY5"/>
    <mergeCell ref="AT6:AY6"/>
    <mergeCell ref="AX15:BA16"/>
    <mergeCell ref="AX11:AY14"/>
    <mergeCell ref="AU26:AU27"/>
    <mergeCell ref="AU38:AU39"/>
    <mergeCell ref="AR38:AR39"/>
    <mergeCell ref="AX35:AY38"/>
    <mergeCell ref="AR10:AR11"/>
    <mergeCell ref="AS10:AS11"/>
    <mergeCell ref="AR12:AR13"/>
    <mergeCell ref="AS12:AS13"/>
    <mergeCell ref="AU8:AU9"/>
    <mergeCell ref="AU11:AV12"/>
    <mergeCell ref="AU20:AU21"/>
    <mergeCell ref="AU23:AW24"/>
    <mergeCell ref="AU14:AU15"/>
    <mergeCell ref="AQ34:AQ35"/>
    <mergeCell ref="AR8:AR9"/>
    <mergeCell ref="AS8:AS9"/>
    <mergeCell ref="AR14:AR15"/>
    <mergeCell ref="AS14:AS15"/>
    <mergeCell ref="AQ40:AQ41"/>
    <mergeCell ref="AS32:AS33"/>
    <mergeCell ref="AS34:AS35"/>
    <mergeCell ref="AS38:AS39"/>
    <mergeCell ref="AM38:AN39"/>
    <mergeCell ref="AM32:AN33"/>
    <mergeCell ref="AM34:AN35"/>
    <mergeCell ref="AM36:AN37"/>
    <mergeCell ref="AQ38:AQ39"/>
    <mergeCell ref="AF38:AF39"/>
    <mergeCell ref="AK31:AL31"/>
    <mergeCell ref="AL34:AL35"/>
    <mergeCell ref="AL36:AL37"/>
    <mergeCell ref="AR16:AS17"/>
    <mergeCell ref="AQ36:AQ37"/>
    <mergeCell ref="AR32:AR33"/>
    <mergeCell ref="AR34:AR35"/>
    <mergeCell ref="AR36:AR37"/>
    <mergeCell ref="AR26:AR27"/>
    <mergeCell ref="Z36:Z37"/>
    <mergeCell ref="Z38:Z39"/>
    <mergeCell ref="U36:V37"/>
    <mergeCell ref="U38:V39"/>
    <mergeCell ref="T36:T37"/>
    <mergeCell ref="O38:P39"/>
    <mergeCell ref="C24:C25"/>
    <mergeCell ref="D24:G25"/>
    <mergeCell ref="P26:P27"/>
    <mergeCell ref="P20:P21"/>
    <mergeCell ref="N22:N23"/>
    <mergeCell ref="J22:J23"/>
    <mergeCell ref="J20:J21"/>
    <mergeCell ref="D20:G21"/>
    <mergeCell ref="H24:H25"/>
    <mergeCell ref="H26:H27"/>
    <mergeCell ref="B22:B23"/>
    <mergeCell ref="C22:C23"/>
    <mergeCell ref="AR40:AS41"/>
    <mergeCell ref="AQ43:AQ44"/>
    <mergeCell ref="AR28:AS29"/>
    <mergeCell ref="AE43:AF43"/>
    <mergeCell ref="B26:B27"/>
    <mergeCell ref="C26:C27"/>
    <mergeCell ref="D26:G27"/>
    <mergeCell ref="B24:B25"/>
    <mergeCell ref="AO44:AP44"/>
    <mergeCell ref="AO40:AP41"/>
    <mergeCell ref="J1:AP2"/>
    <mergeCell ref="K43:L43"/>
    <mergeCell ref="Q43:R43"/>
    <mergeCell ref="AC44:AD44"/>
    <mergeCell ref="AE44:AF44"/>
    <mergeCell ref="N24:N25"/>
    <mergeCell ref="AA43:AB43"/>
    <mergeCell ref="V26:V27"/>
    <mergeCell ref="AQ4:AR4"/>
    <mergeCell ref="AV8:BA9"/>
    <mergeCell ref="AO32:AP33"/>
    <mergeCell ref="AO34:AP35"/>
    <mergeCell ref="AO36:AP37"/>
    <mergeCell ref="AO38:AP39"/>
    <mergeCell ref="AQ20:AQ21"/>
    <mergeCell ref="AQ22:AQ23"/>
    <mergeCell ref="AO31:AP31"/>
    <mergeCell ref="AQ32:AQ33"/>
    <mergeCell ref="AM22:AN23"/>
    <mergeCell ref="AO43:AP43"/>
    <mergeCell ref="AJ32:AJ33"/>
    <mergeCell ref="AO28:AP29"/>
    <mergeCell ref="AJ38:AJ39"/>
    <mergeCell ref="AK40:AL41"/>
    <mergeCell ref="AI43:AJ43"/>
    <mergeCell ref="AM28:AN29"/>
    <mergeCell ref="AI28:AJ29"/>
    <mergeCell ref="O44:P44"/>
    <mergeCell ref="AA44:AB44"/>
    <mergeCell ref="U43:V43"/>
    <mergeCell ref="W40:X41"/>
    <mergeCell ref="AC43:AD43"/>
    <mergeCell ref="AC40:AD41"/>
    <mergeCell ref="S43:T43"/>
    <mergeCell ref="Y44:Z44"/>
    <mergeCell ref="Q40:R41"/>
    <mergeCell ref="AM44:AN44"/>
    <mergeCell ref="AM43:AN43"/>
    <mergeCell ref="AI31:AJ31"/>
    <mergeCell ref="A45:D45"/>
    <mergeCell ref="E45:J45"/>
    <mergeCell ref="K45:N45"/>
    <mergeCell ref="Q44:R44"/>
    <mergeCell ref="S44:T44"/>
    <mergeCell ref="F43:H44"/>
    <mergeCell ref="M43:N43"/>
    <mergeCell ref="I43:J43"/>
    <mergeCell ref="O45:U45"/>
    <mergeCell ref="H34:H35"/>
    <mergeCell ref="C36:C37"/>
    <mergeCell ref="AB45:AP45"/>
    <mergeCell ref="W43:X43"/>
    <mergeCell ref="Y43:Z43"/>
    <mergeCell ref="AG44:AH44"/>
    <mergeCell ref="AI44:AJ44"/>
    <mergeCell ref="U44:V44"/>
    <mergeCell ref="AK44:AL44"/>
    <mergeCell ref="M31:N31"/>
    <mergeCell ref="N34:N35"/>
    <mergeCell ref="A31:A41"/>
    <mergeCell ref="B41:C41"/>
    <mergeCell ref="D41:G41"/>
    <mergeCell ref="D31:G31"/>
    <mergeCell ref="I31:J31"/>
    <mergeCell ref="K31:L31"/>
    <mergeCell ref="H38:H39"/>
    <mergeCell ref="AE40:AF41"/>
    <mergeCell ref="AM40:AN41"/>
    <mergeCell ref="Y40:Z41"/>
    <mergeCell ref="AE31:AF31"/>
    <mergeCell ref="D40:G40"/>
    <mergeCell ref="W31:X31"/>
    <mergeCell ref="H32:H33"/>
    <mergeCell ref="D32:G33"/>
    <mergeCell ref="L38:L39"/>
    <mergeCell ref="AI40:AJ41"/>
    <mergeCell ref="O31:P31"/>
    <mergeCell ref="Y31:Z31"/>
    <mergeCell ref="X32:X33"/>
    <mergeCell ref="X34:X35"/>
    <mergeCell ref="AM31:AN31"/>
    <mergeCell ref="AG31:AH31"/>
    <mergeCell ref="Q31:R31"/>
    <mergeCell ref="S31:T31"/>
    <mergeCell ref="R34:R35"/>
    <mergeCell ref="AD34:AD35"/>
    <mergeCell ref="T24:T25"/>
    <mergeCell ref="AB26:AB27"/>
    <mergeCell ref="AA28:AB29"/>
    <mergeCell ref="Y28:Z29"/>
    <mergeCell ref="U31:V31"/>
    <mergeCell ref="AA31:AB31"/>
    <mergeCell ref="AB24:AB25"/>
    <mergeCell ref="A7:A17"/>
    <mergeCell ref="A19:A29"/>
    <mergeCell ref="D19:G19"/>
    <mergeCell ref="I19:J19"/>
    <mergeCell ref="B29:C29"/>
    <mergeCell ref="D29:G29"/>
    <mergeCell ref="D16:G16"/>
    <mergeCell ref="D28:G28"/>
    <mergeCell ref="B20:B21"/>
    <mergeCell ref="C20:C21"/>
    <mergeCell ref="D22:G23"/>
    <mergeCell ref="H22:H23"/>
    <mergeCell ref="I16:J17"/>
    <mergeCell ref="K19:L19"/>
    <mergeCell ref="K16:L17"/>
    <mergeCell ref="K20:L21"/>
    <mergeCell ref="K22:L23"/>
    <mergeCell ref="K24:L25"/>
    <mergeCell ref="M19:N19"/>
    <mergeCell ref="AC16:AD17"/>
    <mergeCell ref="AG16:AH17"/>
    <mergeCell ref="Q16:R17"/>
    <mergeCell ref="U16:V17"/>
    <mergeCell ref="S19:T19"/>
    <mergeCell ref="AA19:AB19"/>
    <mergeCell ref="W19:X19"/>
    <mergeCell ref="AA16:AB17"/>
    <mergeCell ref="AE19:AF19"/>
    <mergeCell ref="O16:P17"/>
    <mergeCell ref="AB14:AB15"/>
    <mergeCell ref="R14:R15"/>
    <mergeCell ref="X14:X15"/>
    <mergeCell ref="AI16:AJ17"/>
    <mergeCell ref="W16:X17"/>
    <mergeCell ref="AJ14:AJ15"/>
    <mergeCell ref="AI19:AJ19"/>
    <mergeCell ref="AG19:AH19"/>
    <mergeCell ref="A1:G6"/>
    <mergeCell ref="AO7:AP7"/>
    <mergeCell ref="AA7:AB7"/>
    <mergeCell ref="AC7:AD7"/>
    <mergeCell ref="AE7:AF7"/>
    <mergeCell ref="Q7:R7"/>
    <mergeCell ref="K7:L7"/>
    <mergeCell ref="L4:P4"/>
    <mergeCell ref="M7:N7"/>
    <mergeCell ref="AM7:AN7"/>
    <mergeCell ref="D7:G7"/>
    <mergeCell ref="I7:J7"/>
    <mergeCell ref="S7:T7"/>
    <mergeCell ref="U7:V7"/>
    <mergeCell ref="Y7:Z7"/>
    <mergeCell ref="O7:P7"/>
    <mergeCell ref="W7:X7"/>
    <mergeCell ref="R4:U4"/>
    <mergeCell ref="R10:R11"/>
    <mergeCell ref="V8:V9"/>
    <mergeCell ref="V10:V11"/>
    <mergeCell ref="V4:AN4"/>
    <mergeCell ref="I5:AP6"/>
    <mergeCell ref="AI7:AJ7"/>
    <mergeCell ref="M10:N11"/>
    <mergeCell ref="S10:T11"/>
    <mergeCell ref="AE10:AF11"/>
    <mergeCell ref="C10:C11"/>
    <mergeCell ref="D10:G11"/>
    <mergeCell ref="J10:J11"/>
    <mergeCell ref="J8:J9"/>
    <mergeCell ref="AQ8:AQ9"/>
    <mergeCell ref="AG7:AH7"/>
    <mergeCell ref="AJ8:AJ9"/>
    <mergeCell ref="AO8:AP9"/>
    <mergeCell ref="P8:P9"/>
    <mergeCell ref="S8:T9"/>
    <mergeCell ref="B12:B13"/>
    <mergeCell ref="C12:C13"/>
    <mergeCell ref="D12:G13"/>
    <mergeCell ref="H12:H13"/>
    <mergeCell ref="B8:B9"/>
    <mergeCell ref="C8:C9"/>
    <mergeCell ref="H8:H9"/>
    <mergeCell ref="H10:H11"/>
    <mergeCell ref="B10:B11"/>
    <mergeCell ref="D8:G9"/>
    <mergeCell ref="M12:N13"/>
    <mergeCell ref="M14:N15"/>
    <mergeCell ref="L12:L13"/>
    <mergeCell ref="L14:L15"/>
    <mergeCell ref="AB8:AB9"/>
    <mergeCell ref="M8:N9"/>
    <mergeCell ref="P12:P13"/>
    <mergeCell ref="Y8:Z9"/>
    <mergeCell ref="Y10:Z11"/>
    <mergeCell ref="Y12:Z13"/>
    <mergeCell ref="B17:C17"/>
    <mergeCell ref="D17:G17"/>
    <mergeCell ref="AQ10:AQ11"/>
    <mergeCell ref="AO10:AP11"/>
    <mergeCell ref="AO12:AP13"/>
    <mergeCell ref="AO14:AP15"/>
    <mergeCell ref="B14:B15"/>
    <mergeCell ref="C14:C15"/>
    <mergeCell ref="D14:G15"/>
    <mergeCell ref="H14:H15"/>
    <mergeCell ref="AQ14:AQ15"/>
    <mergeCell ref="AO20:AP21"/>
    <mergeCell ref="AO26:AP27"/>
    <mergeCell ref="AQ12:AQ13"/>
    <mergeCell ref="AQ26:AQ27"/>
    <mergeCell ref="AO19:AP19"/>
    <mergeCell ref="AQ24:AQ25"/>
    <mergeCell ref="AO16:AP17"/>
    <mergeCell ref="AM16:AN17"/>
    <mergeCell ref="AI20:AJ21"/>
    <mergeCell ref="AI22:AJ23"/>
    <mergeCell ref="AO22:AP23"/>
    <mergeCell ref="AO24:AP25"/>
    <mergeCell ref="AK7:AL7"/>
    <mergeCell ref="AK19:AL19"/>
    <mergeCell ref="AM8:AN9"/>
    <mergeCell ref="AM12:AN13"/>
    <mergeCell ref="AM10:AN11"/>
    <mergeCell ref="AM19:AN19"/>
    <mergeCell ref="AM14:AN15"/>
    <mergeCell ref="O19:P19"/>
    <mergeCell ref="AK28:AL29"/>
    <mergeCell ref="AH24:AH25"/>
    <mergeCell ref="AE28:AF29"/>
    <mergeCell ref="AL26:AL27"/>
    <mergeCell ref="AL24:AL25"/>
    <mergeCell ref="AF26:AF27"/>
    <mergeCell ref="AG28:AH29"/>
    <mergeCell ref="Q19:R19"/>
    <mergeCell ref="Z20:Z21"/>
    <mergeCell ref="Z24:Z25"/>
    <mergeCell ref="AB22:AB23"/>
    <mergeCell ref="Y19:Z19"/>
    <mergeCell ref="U19:V19"/>
    <mergeCell ref="W20:X21"/>
    <mergeCell ref="W24:X25"/>
    <mergeCell ref="T20:T21"/>
    <mergeCell ref="V22:V23"/>
    <mergeCell ref="B38:B39"/>
    <mergeCell ref="C38:C39"/>
    <mergeCell ref="D38:G39"/>
    <mergeCell ref="AK43:AL43"/>
    <mergeCell ref="I28:J29"/>
    <mergeCell ref="H20:H21"/>
    <mergeCell ref="O28:P29"/>
    <mergeCell ref="U28:V29"/>
    <mergeCell ref="AH22:AH23"/>
    <mergeCell ref="M28:N29"/>
    <mergeCell ref="B32:B33"/>
    <mergeCell ref="C32:C33"/>
    <mergeCell ref="D34:G35"/>
    <mergeCell ref="B36:B37"/>
    <mergeCell ref="D36:G37"/>
    <mergeCell ref="B34:B35"/>
    <mergeCell ref="C34:C35"/>
    <mergeCell ref="H36:H37"/>
    <mergeCell ref="W44:X44"/>
    <mergeCell ref="O43:P43"/>
    <mergeCell ref="I44:J44"/>
    <mergeCell ref="K44:L44"/>
    <mergeCell ref="M44:N44"/>
    <mergeCell ref="S40:T41"/>
    <mergeCell ref="I36:J37"/>
    <mergeCell ref="M40:N41"/>
    <mergeCell ref="K40:L41"/>
    <mergeCell ref="AT45:AW45"/>
    <mergeCell ref="AV32:BA33"/>
    <mergeCell ref="AV20:BA21"/>
    <mergeCell ref="AU32:AU33"/>
    <mergeCell ref="AU35:AV36"/>
    <mergeCell ref="AX27:BA28"/>
    <mergeCell ref="AX23:AY26"/>
    <mergeCell ref="AT43:AV43"/>
    <mergeCell ref="AT44:AV44"/>
    <mergeCell ref="Y14:Z15"/>
    <mergeCell ref="X12:X13"/>
    <mergeCell ref="AQ45:AS45"/>
    <mergeCell ref="AC19:AD19"/>
    <mergeCell ref="AM24:AN25"/>
    <mergeCell ref="AM26:AN27"/>
    <mergeCell ref="AM20:AN21"/>
    <mergeCell ref="AE12:AF13"/>
    <mergeCell ref="AE14:AF15"/>
    <mergeCell ref="AD12:AD13"/>
    <mergeCell ref="AD10:AD11"/>
    <mergeCell ref="S12:T13"/>
    <mergeCell ref="S14:T15"/>
    <mergeCell ref="W22:X23"/>
    <mergeCell ref="K26:L27"/>
    <mergeCell ref="K28:L29"/>
    <mergeCell ref="M16:N17"/>
    <mergeCell ref="W26:X27"/>
    <mergeCell ref="AC20:AD21"/>
    <mergeCell ref="AC22:AD23"/>
    <mergeCell ref="AK8:AL9"/>
    <mergeCell ref="AK10:AL11"/>
    <mergeCell ref="AK12:AL13"/>
    <mergeCell ref="AK14:AL15"/>
    <mergeCell ref="AH10:AH11"/>
    <mergeCell ref="AH12:AH13"/>
    <mergeCell ref="AH8:AH9"/>
    <mergeCell ref="AH14:AH15"/>
    <mergeCell ref="AJ10:AJ11"/>
    <mergeCell ref="AJ12:AJ13"/>
    <mergeCell ref="AE8:AF9"/>
    <mergeCell ref="AG40:AH41"/>
    <mergeCell ref="Q20:R21"/>
    <mergeCell ref="Q22:R23"/>
    <mergeCell ref="Q24:R25"/>
    <mergeCell ref="Q26:R27"/>
    <mergeCell ref="S16:T17"/>
    <mergeCell ref="Y16:Z17"/>
    <mergeCell ref="AE16:AF17"/>
    <mergeCell ref="Q28:R29"/>
    <mergeCell ref="AC26:AD27"/>
    <mergeCell ref="I40:J41"/>
    <mergeCell ref="O40:P41"/>
    <mergeCell ref="U40:V41"/>
    <mergeCell ref="AA40:AB41"/>
    <mergeCell ref="W28:X29"/>
    <mergeCell ref="AA32:AB33"/>
    <mergeCell ref="AC28:AD29"/>
    <mergeCell ref="AC31:AD31"/>
    <mergeCell ref="S28:T29"/>
    <mergeCell ref="AF20:AF21"/>
    <mergeCell ref="AI24:AJ25"/>
    <mergeCell ref="AI26:AJ27"/>
    <mergeCell ref="AF22:AF23"/>
    <mergeCell ref="AF24:AF25"/>
    <mergeCell ref="AH20:AH21"/>
    <mergeCell ref="AF32:AF33"/>
    <mergeCell ref="R38:R39"/>
    <mergeCell ref="AD36:AD37"/>
    <mergeCell ref="I38:J39"/>
    <mergeCell ref="O32:P33"/>
    <mergeCell ref="O34:P35"/>
    <mergeCell ref="L36:L37"/>
    <mergeCell ref="I32:J33"/>
    <mergeCell ref="I34:J35"/>
    <mergeCell ref="T32:T33"/>
    <mergeCell ref="L10:L11"/>
    <mergeCell ref="R8:R9"/>
    <mergeCell ref="R12:R13"/>
    <mergeCell ref="AW43:AX43"/>
    <mergeCell ref="AW44:AX44"/>
    <mergeCell ref="AG32:AH33"/>
    <mergeCell ref="AG34:AH35"/>
    <mergeCell ref="AG36:AH37"/>
    <mergeCell ref="AG38:AH39"/>
    <mergeCell ref="AG43:AH43"/>
    <mergeCell ref="J26:J27"/>
    <mergeCell ref="N20:N21"/>
    <mergeCell ref="N26:N27"/>
    <mergeCell ref="P22:P23"/>
    <mergeCell ref="P24:P25"/>
    <mergeCell ref="X8:X9"/>
    <mergeCell ref="X10:X11"/>
    <mergeCell ref="J12:J13"/>
    <mergeCell ref="J14:J15"/>
    <mergeCell ref="L8:L9"/>
    <mergeCell ref="J24:J25"/>
    <mergeCell ref="AB10:AB11"/>
    <mergeCell ref="AB12:AB13"/>
    <mergeCell ref="AD14:AD15"/>
    <mergeCell ref="AD8:AD9"/>
    <mergeCell ref="L32:L33"/>
    <mergeCell ref="P14:P15"/>
    <mergeCell ref="P10:P11"/>
    <mergeCell ref="T22:T23"/>
    <mergeCell ref="T26:T27"/>
    <mergeCell ref="L34:L35"/>
    <mergeCell ref="N36:N37"/>
    <mergeCell ref="Z32:Z33"/>
    <mergeCell ref="Z34:Z35"/>
    <mergeCell ref="AF34:AF35"/>
    <mergeCell ref="AF36:AF37"/>
    <mergeCell ref="AA34:AB35"/>
    <mergeCell ref="AA36:AB37"/>
    <mergeCell ref="U32:V33"/>
    <mergeCell ref="AD32:AD33"/>
    <mergeCell ref="N38:N39"/>
    <mergeCell ref="R32:R33"/>
    <mergeCell ref="R36:R37"/>
    <mergeCell ref="T34:T35"/>
    <mergeCell ref="T38:T39"/>
    <mergeCell ref="X36:X37"/>
    <mergeCell ref="X38:X39"/>
    <mergeCell ref="U34:V35"/>
    <mergeCell ref="O36:P37"/>
    <mergeCell ref="N32:N33"/>
    <mergeCell ref="AD38:AD39"/>
    <mergeCell ref="V20:V21"/>
    <mergeCell ref="V24:V25"/>
    <mergeCell ref="Z26:Z27"/>
    <mergeCell ref="Z22:Z23"/>
    <mergeCell ref="V12:V13"/>
    <mergeCell ref="V14:V15"/>
    <mergeCell ref="AB20:AB21"/>
    <mergeCell ref="AA38:AB39"/>
    <mergeCell ref="AC24:AD25"/>
    <mergeCell ref="AJ34:AJ35"/>
    <mergeCell ref="AJ36:AJ37"/>
    <mergeCell ref="AL32:AL33"/>
    <mergeCell ref="AL38:AL39"/>
    <mergeCell ref="AH26:AH27"/>
    <mergeCell ref="AL20:AL21"/>
    <mergeCell ref="AL22:AL23"/>
  </mergeCells>
  <conditionalFormatting sqref="I28:J29 U16:X17 AA16:AD17 AG16:AP17 I16:L17 O16:R17">
    <cfRule type="cellIs" priority="1" dxfId="0" operator="greaterThanOrEqual">
      <formula>0</formula>
    </cfRule>
  </conditionalFormatting>
  <printOptions horizontalCentered="1" verticalCentered="1"/>
  <pageMargins left="0" right="0" top="0.984251968503937" bottom="0.984251968503937" header="0" footer="0"/>
  <pageSetup fitToWidth="0" fitToHeight="1" horizontalDpi="300" verticalDpi="3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"##RED_1_FIELD##"&amp;Tidtager!C8&amp;"##RED_1_FIELD##"</f>
        <v>##RED_1_FIELD## ##RED_1_FIELD##</v>
      </c>
      <c r="B1" t="str">
        <f>"##RED_1_FIELD##"&amp;Tidtager!D8&amp;"##RED_1_FIELD##"</f>
        <v>##RED_1_FIELD## ##RED_1_FIELD##</v>
      </c>
      <c r="C1" t="str">
        <f>"##RED_1_FIELD##"&amp;Tidtager!E8&amp;"##RED_1_FIELD##"</f>
        <v>##RED_1_FIELD####RED_1_FIELD##</v>
      </c>
      <c r="D1" t="str">
        <f>"##RED_1_FIELD##"&amp;Tidtager!F8&amp;"##RED_1_FIELD##"</f>
        <v>##RED_1_FIELD####RED_1_FIELD##</v>
      </c>
      <c r="E1" t="str">
        <f>"##RED_1_FIELD##"&amp;Tidtager!G8&amp;"##RED_1_FIELD##"</f>
        <v>##RED_1_FIELD####RED_1_FIELD##</v>
      </c>
      <c r="F1" t="str">
        <f>"##RED_1_FIELD##"&amp;Tidtager!H8&amp;"##RED_1_FIELD##"</f>
        <v>##RED_1_FIELD####RED_1_FIELD##</v>
      </c>
      <c r="G1" t="str">
        <f>"##RED_1_FIELD##"&amp;Tidtager!I8&amp;"##RED_1_FIELD##"</f>
        <v>##RED_1_FIELD##1##RED_1_FIELD##</v>
      </c>
      <c r="H1" t="str">
        <f>"##RED_1_FIELD##"&amp;Tidtager!J8&amp;"##RED_1_FIELD##"</f>
        <v>##RED_1_FIELD####RED_1_FIELD##</v>
      </c>
      <c r="I1" t="str">
        <f>"##RED_1_FIELD##"&amp;Tidtager!K8&amp;"##RED_1_FIELD##"</f>
        <v>##RED_1_FIELD####RED_1_FIELD##</v>
      </c>
      <c r="J1" t="str">
        <f>"##RED_1_FIELD##"&amp;Tidtager!L8&amp;"##RED_1_FIELD##"</f>
        <v>##RED_1_FIELD####RED_1_FIELD##</v>
      </c>
      <c r="K1" t="str">
        <f>"##RED_1_FIELD##"&amp;Tidtager!M8&amp;"##RED_1_FIELD##"</f>
        <v>##RED_1_FIELD####RED_1_FIELD##</v>
      </c>
      <c r="L1" t="str">
        <f>"##RED_1_FIELD##"&amp;Tidtager!N8&amp;"##RED_1_FIELD##"</f>
        <v>##RED_1_FIELD####RED_1_FIELD##</v>
      </c>
      <c r="M1" t="str">
        <f>"##RED_1_FIELD##"&amp;Tidtager!O8&amp;"##RED_1_FIELD##"</f>
        <v>##RED_1_FIELD##3##RED_1_FIELD##</v>
      </c>
      <c r="N1" t="str">
        <f>"##RED_1_FIELD##"&amp;Tidtager!P8&amp;"##RED_1_FIELD##"</f>
        <v>##RED_1_FIELD####RED_1_FIELD##</v>
      </c>
      <c r="O1" t="e">
        <f>"##RED_1_FIELD##"&amp;Tidtager!#REF!&amp;"##RED_1_FIELD##"</f>
        <v>#REF!</v>
      </c>
      <c r="P1" t="e">
        <f>"##RED_1_FIELD##"&amp;Tidtager!#REF!&amp;"##RED_1_FIELD##"</f>
        <v>#REF!</v>
      </c>
      <c r="Q1" t="str">
        <f>"##RED_1_FIELD##"&amp;Tidtager!Q8&amp;"##RED_1_FIELD##"</f>
        <v>##RED_1_FIELD####RED_1_FIELD##</v>
      </c>
      <c r="R1" t="str">
        <f>"##RED_1_FIELD##"&amp;Tidtager!R8&amp;"##RED_1_FIELD##"</f>
        <v>##RED_1_FIELD####RED_1_FIELD##</v>
      </c>
      <c r="S1" t="str">
        <f>"##RED_1_FIELD##"&amp;Tidtager!S8&amp;"##RED_1_FIELD##"</f>
        <v>##RED_1_FIELD####RED_1_FIELD##</v>
      </c>
      <c r="T1" t="str">
        <f>"##RED_1_FIELD##"&amp;Tidtager!T8&amp;"##RED_1_FIELD##"</f>
        <v>##RED_1_FIELD####RED_1_FIELD##</v>
      </c>
      <c r="U1" t="str">
        <f>"##RED_1_FIELD##"&amp;Tidtager!U8&amp;"##RED_1_FIELD##"</f>
        <v>##RED_1_FIELD##4##RED_1_FIELD##</v>
      </c>
      <c r="V1" t="str">
        <f>"##RED_1_FIELD##"&amp;Tidtager!V8&amp;"##RED_1_FIELD##"</f>
        <v>##RED_1_FIELD####RED_1_FIELD##</v>
      </c>
      <c r="W1" t="str">
        <f>"##RED_1_FIELD##"&amp;Tidtager!W8&amp;"##RED_1_FIELD##"</f>
        <v>##RED_1_FIELD####RED_1_FIELD##</v>
      </c>
      <c r="X1" t="str">
        <f>"##RED_1_FIELD##"&amp;Tidtager!X8&amp;"##RED_1_FIELD##"</f>
        <v>##RED_1_FIELD####RED_1_FIELD##</v>
      </c>
      <c r="Y1" t="str">
        <f>"##RED_1_FIELD##"&amp;Tidtager!Y8&amp;"##RED_1_FIELD##"</f>
        <v>##RED_1_FIELD####RED_1_FIELD##</v>
      </c>
      <c r="Z1" t="str">
        <f>"##RED_1_FIELD##"&amp;Tidtager!Z8&amp;"##RED_1_FIELD##"</f>
        <v>##RED_1_FIELD####RED_1_FIELD##</v>
      </c>
      <c r="AA1" t="str">
        <f>"##RED_1_FIELD##"&amp;Tidtager!AA8&amp;"##RED_1_FIELD##"</f>
        <v>##RED_1_FIELD##3##RED_1_FIELD##</v>
      </c>
      <c r="AB1" t="str">
        <f>"##RED_1_FIELD##"&amp;Tidtager!AB8&amp;"##RED_1_FIELD##"</f>
        <v>##RED_1_FIELD####RED_1_FIELD##</v>
      </c>
      <c r="AC1" t="str">
        <f>"##RED_1_FIELD##"&amp;Tidtager!AC8&amp;"##RED_1_FIELD##"</f>
        <v>##RED_1_FIELD####RED_1_FIELD##</v>
      </c>
      <c r="AD1" t="str">
        <f>"##RED_1_FIELD##"&amp;Tidtager!AD8&amp;"##RED_1_FIELD##"</f>
        <v>##RED_1_FIELD####RED_1_FIELD##</v>
      </c>
      <c r="AE1" t="str">
        <f>"##RED_1_FIELD##"&amp;Tidtager!AE8&amp;"##RED_1_FIELD##"</f>
        <v>##RED_1_FIELD####RED_1_FIELD##</v>
      </c>
      <c r="AF1" t="str">
        <f>"##RED_1_FIELD##"&amp;Tidtager!AF8&amp;"##RED_1_FIELD##"</f>
        <v>##RED_1_FIELD####RED_1_FIELD##</v>
      </c>
      <c r="AG1" t="e">
        <f>"##RED_1_FIELD##"&amp;Tidtager!#REF!&amp;"##RED_1_FIELD##"</f>
        <v>#REF!</v>
      </c>
      <c r="AH1" t="e">
        <f>"##RED_1_FIELD##"&amp;Tidtager!#REF!&amp;"##RED_1_FIELD##"</f>
        <v>#REF!</v>
      </c>
      <c r="AI1" t="str">
        <f>"##RED_1_FIELD##"&amp;Tidtager!AG8&amp;"##RED_1_FIELD##"</f>
        <v>##RED_1_FIELD####RED_1_FIELD##</v>
      </c>
      <c r="AJ1" t="e">
        <f>"##RED_1_FIELD##"&amp;Tidtager!#REF!&amp;"##RED_1_FIELD##"</f>
        <v>#REF!</v>
      </c>
      <c r="AK1" t="str">
        <f>"##RED_1_FIELD##"&amp;Tidtager!AI8&amp;"##RED_1_FIELD##"</f>
        <v>##RED_1_FIELD##2##RED_1_FIELD##</v>
      </c>
      <c r="AL1" t="str">
        <f>"##RED_1_FIELD##"&amp;Tidtager!AJ8&amp;"##RED_1_FIELD##"</f>
        <v>##RED_1_FIELD####RED_1_FIELD##</v>
      </c>
      <c r="AM1" t="str">
        <f>"##RED_1_FIELD##"&amp;Tidtager!AM8&amp;"##RED_1_FIELD##"</f>
        <v>##RED_1_FIELD##0##RED_1_FIELD##</v>
      </c>
      <c r="AN1" t="str">
        <f>"##RED_1_FIELD##"&amp;Tidtager!AN8&amp;"##RED_1_FIELD##"</f>
        <v>##RED_1_FIELD####RED_1_FIELD##</v>
      </c>
      <c r="AO1" t="str">
        <f>"##RED_1_FIELD##"&amp;Tidtager!AO8&amp;"##RED_1_FIELD##"</f>
        <v>##RED_1_FIELD##0##RED_1_FIELD##</v>
      </c>
      <c r="AP1" t="str">
        <f>"##RED_1_FIELD##"&amp;Tidtager!AP8&amp;"##RED_1_FIELD##"</f>
        <v>##RED_1_FIELD####RED_1_FIELD##</v>
      </c>
      <c r="AQ1" t="e">
        <f>"##RED_1_FIELD##"&amp;Tidtager!#REF!&amp;"##RED_1_FIELD##"</f>
        <v>#REF!</v>
      </c>
      <c r="AR1" t="e">
        <f>"##RED_1_FIELD##"&amp;Tidtager!#REF!&amp;"##RED_1_FIELD##"</f>
        <v>#REF!</v>
      </c>
      <c r="AS1" t="e">
        <f>"##RED_1_FIELD##"&amp;Tidtager!#REF!&amp;"##RED_1_FIELD##"</f>
        <v>#REF!</v>
      </c>
      <c r="AT1" t="e">
        <f>"##RED_1_FIELD##"&amp;Tidtager!#REF!&amp;"##RED_1_FIELD##"</f>
        <v>#REF!</v>
      </c>
      <c r="AU1" t="e">
        <f>"##RED_1_FIELD##"&amp;Tidtager!#REF!&amp;"##RED_1_FIELD##"</f>
        <v>#REF!</v>
      </c>
      <c r="AV1" t="str">
        <f>"##RED_1_FIELD##"&amp;Tidtager!AQ8&amp;"##RED_1_FIELD##"</f>
        <v>##RED_1_FIELD## ##RED_1_FIELD##</v>
      </c>
      <c r="AW1" t="str">
        <f>"##RED_1_FIELD##"&amp;Tidtager!AR8&amp;"##RED_1_FIELD##"</f>
        <v>##RED_1_FIELD####RED_1_FIELD##</v>
      </c>
      <c r="AX1" t="str">
        <f>"##RED_1_FIELD##"&amp;Tidtager!AS8&amp;"##RED_1_FIELD##"</f>
        <v>##RED_1_FIELD####RED_1_FIELD##</v>
      </c>
      <c r="AY1" t="str">
        <f>"##RED_1_FIELD##"&amp;Tidtager!AT8&amp;"##RED_1_FIELD##"</f>
        <v>##RED_1_FIELD####RED_1_FIELD##</v>
      </c>
      <c r="AZ1" t="str">
        <f>"##RED_1_FIELD##"&amp;Tidtager!AU8&amp;"##RED_1_FIELD##"</f>
        <v>##RED_1_FIELD##Hold##RED_1_FIELD##</v>
      </c>
    </row>
    <row r="2" spans="1:52" ht="12.75">
      <c r="A2" t="str">
        <f>"##RED_2_FIELD##"&amp;Tidtager!C10&amp;"##RED_2_FIELD##"</f>
        <v>##RED_2_FIELD## ##RED_2_FIELD##</v>
      </c>
      <c r="B2" t="str">
        <f>"##RED_2_FIELD##"&amp;Tidtager!D10&amp;"##RED_2_FIELD##"</f>
        <v>##RED_2_FIELD## ##RED_2_FIELD##</v>
      </c>
      <c r="C2" t="str">
        <f>"##RED_2_FIELD##"&amp;Tidtager!E10&amp;"##RED_2_FIELD##"</f>
        <v>##RED_2_FIELD####RED_2_FIELD##</v>
      </c>
      <c r="D2" t="str">
        <f>"##RED_2_FIELD##"&amp;Tidtager!F10&amp;"##RED_2_FIELD##"</f>
        <v>##RED_2_FIELD####RED_2_FIELD##</v>
      </c>
      <c r="E2" t="str">
        <f>"##RED_2_FIELD##"&amp;Tidtager!G10&amp;"##RED_2_FIELD##"</f>
        <v>##RED_2_FIELD####RED_2_FIELD##</v>
      </c>
      <c r="F2" t="str">
        <f>"##RED_2_FIELD##"&amp;Tidtager!H10&amp;"##RED_2_FIELD##"</f>
        <v>##RED_2_FIELD####RED_2_FIELD##</v>
      </c>
      <c r="G2" t="str">
        <f>"##RED_2_FIELD##"&amp;Tidtager!I10&amp;"##RED_2_FIELD##"</f>
        <v>##RED_2_FIELD##3##RED_2_FIELD##</v>
      </c>
      <c r="H2" t="str">
        <f>"##RED_2_FIELD##"&amp;Tidtager!J10&amp;"##RED_2_FIELD##"</f>
        <v>##RED_2_FIELD####RED_2_FIELD##</v>
      </c>
      <c r="I2" t="str">
        <f>"##RED_2_FIELD##"&amp;Tidtager!K10&amp;"##RED_2_FIELD##"</f>
        <v>##RED_2_FIELD####RED_2_FIELD##</v>
      </c>
      <c r="J2" t="str">
        <f>"##RED_2_FIELD##"&amp;Tidtager!L10&amp;"##RED_2_FIELD##"</f>
        <v>##RED_2_FIELD####RED_2_FIELD##</v>
      </c>
      <c r="K2" t="e">
        <f>"##RED_2_FIELD##"&amp;Tidtager!#REF!&amp;"##RED_2_FIELD##"</f>
        <v>#REF!</v>
      </c>
      <c r="L2" t="str">
        <f>"##RED_2_FIELD##"&amp;Tidtager!M10&amp;"##RED_2_FIELD##"</f>
        <v>##RED_2_FIELD####RED_2_FIELD##</v>
      </c>
      <c r="M2" t="str">
        <f>"##RED_2_FIELD##"&amp;Tidtager!O10&amp;"##RED_2_FIELD##"</f>
        <v>##RED_2_FIELD####RED_2_FIELD##</v>
      </c>
      <c r="N2" t="str">
        <f>"##RED_2_FIELD##"&amp;Tidtager!P10&amp;"##RED_2_FIELD##"</f>
        <v>##RED_2_FIELD####RED_2_FIELD##</v>
      </c>
      <c r="O2" t="e">
        <f>"##RED_2_FIELD##"&amp;Tidtager!#REF!&amp;"##RED_2_FIELD##"</f>
        <v>#REF!</v>
      </c>
      <c r="P2" t="e">
        <f>"##RED_2_FIELD##"&amp;Tidtager!#REF!&amp;"##RED_2_FIELD##"</f>
        <v>#REF!</v>
      </c>
      <c r="Q2" t="str">
        <f>"##RED_2_FIELD##"&amp;Tidtager!Q10&amp;"##RED_2_FIELD##"</f>
        <v>##RED_2_FIELD##1##RED_2_FIELD##</v>
      </c>
      <c r="R2" t="str">
        <f>"##RED_2_FIELD##"&amp;Tidtager!R10&amp;"##RED_2_FIELD##"</f>
        <v>##RED_2_FIELD####RED_2_FIELD##</v>
      </c>
      <c r="S2" t="str">
        <f>"##RED_2_FIELD##"&amp;Tidtager!S10&amp;"##RED_2_FIELD##"</f>
        <v>##RED_2_FIELD####RED_2_FIELD##</v>
      </c>
      <c r="T2" t="str">
        <f>"##RED_2_FIELD##"&amp;Tidtager!T10&amp;"##RED_2_FIELD##"</f>
        <v>##RED_2_FIELD####RED_2_FIELD##</v>
      </c>
      <c r="U2" t="str">
        <f>"##RED_2_FIELD##"&amp;Tidtager!U10&amp;"##RED_2_FIELD##"</f>
        <v>##RED_2_FIELD##2##RED_2_FIELD##</v>
      </c>
      <c r="V2" t="str">
        <f>"##RED_2_FIELD##"&amp;Tidtager!V10&amp;"##RED_2_FIELD##"</f>
        <v>##RED_2_FIELD####RED_2_FIELD##</v>
      </c>
      <c r="W2" t="str">
        <f>"##RED_2_FIELD##"&amp;Tidtager!W10&amp;"##RED_2_FIELD##"</f>
        <v>##RED_2_FIELD####RED_2_FIELD##</v>
      </c>
      <c r="X2" t="str">
        <f>"##RED_2_FIELD##"&amp;Tidtager!X10&amp;"##RED_2_FIELD##"</f>
        <v>##RED_2_FIELD####RED_2_FIELD##</v>
      </c>
      <c r="Y2" t="str">
        <f>"##RED_2_FIELD##"&amp;Tidtager!Y10&amp;"##RED_2_FIELD##"</f>
        <v>##RED_2_FIELD####RED_2_FIELD##</v>
      </c>
      <c r="Z2" t="str">
        <f>"##RED_2_FIELD##"&amp;Tidtager!Z10&amp;"##RED_2_FIELD##"</f>
        <v>##RED_2_FIELD####RED_2_FIELD##</v>
      </c>
      <c r="AA2" t="str">
        <f>"##RED_2_FIELD##"&amp;Tidtager!AA10&amp;"##RED_2_FIELD##"</f>
        <v>##RED_2_FIELD####RED_2_FIELD##</v>
      </c>
      <c r="AB2" t="str">
        <f>"##RED_2_FIELD##"&amp;Tidtager!AB10&amp;"##RED_2_FIELD##"</f>
        <v>##RED_2_FIELD####RED_2_FIELD##</v>
      </c>
      <c r="AC2" t="str">
        <f>"##RED_2_FIELD##"&amp;Tidtager!AC10&amp;"##RED_2_FIELD##"</f>
        <v>##RED_2_FIELD##1##RED_2_FIELD##</v>
      </c>
      <c r="AD2" t="str">
        <f>"##RED_2_FIELD##"&amp;Tidtager!AD10&amp;"##RED_2_FIELD##"</f>
        <v>##RED_2_FIELD####RED_2_FIELD##</v>
      </c>
      <c r="AE2" t="str">
        <f>"##RED_2_FIELD##"&amp;Tidtager!AE10&amp;"##RED_2_FIELD##"</f>
        <v>##RED_2_FIELD####RED_2_FIELD##</v>
      </c>
      <c r="AF2" t="str">
        <f>"##RED_2_FIELD##"&amp;Tidtager!AF10&amp;"##RED_2_FIELD##"</f>
        <v>##RED_2_FIELD####RED_2_FIELD##</v>
      </c>
      <c r="AG2" t="e">
        <f>"##RED_2_FIELD##"&amp;Tidtager!#REF!&amp;"##RED_2_FIELD##"</f>
        <v>#REF!</v>
      </c>
      <c r="AH2" t="e">
        <f>"##RED_2_FIELD##"&amp;Tidtager!#REF!&amp;"##RED_2_FIELD##"</f>
        <v>#REF!</v>
      </c>
      <c r="AI2" t="str">
        <f>"##RED_2_FIELD##"&amp;Tidtager!AG10&amp;"##RED_2_FIELD##"</f>
        <v>##RED_2_FIELD##3##RED_2_FIELD##</v>
      </c>
      <c r="AJ2" t="str">
        <f>"##RED_2_FIELD##"&amp;Tidtager!AH10&amp;"##RED_2_FIELD##"</f>
        <v>##RED_2_FIELD####RED_2_FIELD##</v>
      </c>
      <c r="AK2" t="str">
        <f>"##RED_2_FIELD##"&amp;Tidtager!AI10&amp;"##RED_2_FIELD##"</f>
        <v>##RED_2_FIELD####RED_2_FIELD##</v>
      </c>
      <c r="AL2" t="str">
        <f>"##RED_2_FIELD##"&amp;Tidtager!AJ10&amp;"##RED_2_FIELD##"</f>
        <v>##RED_2_FIELD####RED_2_FIELD##</v>
      </c>
      <c r="AM2" t="str">
        <f>"##RED_2_FIELD##"&amp;Tidtager!AM10&amp;"##RED_2_FIELD##"</f>
        <v>##RED_2_FIELD##0##RED_2_FIELD##</v>
      </c>
      <c r="AN2" t="str">
        <f>"##RED_2_FIELD##"&amp;Tidtager!AN10&amp;"##RED_2_FIELD##"</f>
        <v>##RED_2_FIELD####RED_2_FIELD##</v>
      </c>
      <c r="AO2" t="str">
        <f>"##RED_2_FIELD##"&amp;Tidtager!AO10&amp;"##RED_2_FIELD##"</f>
        <v>##RED_2_FIELD##0##RED_2_FIELD##</v>
      </c>
      <c r="AP2" t="str">
        <f>"##RED_2_FIELD##"&amp;Tidtager!AP10&amp;"##RED_2_FIELD##"</f>
        <v>##RED_2_FIELD####RED_2_FIELD##</v>
      </c>
      <c r="AQ2" t="e">
        <f>"##RED_2_FIELD##"&amp;Tidtager!#REF!&amp;"##RED_2_FIELD##"</f>
        <v>#REF!</v>
      </c>
      <c r="AR2" t="e">
        <f>"##RED_2_FIELD##"&amp;Tidtager!#REF!&amp;"##RED_2_FIELD##"</f>
        <v>#REF!</v>
      </c>
      <c r="AS2" t="e">
        <f>"##RED_2_FIELD##"&amp;Tidtager!#REF!&amp;"##RED_2_FIELD##"</f>
        <v>#REF!</v>
      </c>
      <c r="AT2" t="e">
        <f>"##RED_2_FIELD##"&amp;Tidtager!#REF!&amp;"##RED_2_FIELD##"</f>
        <v>#REF!</v>
      </c>
      <c r="AU2" t="e">
        <f>"##RED_2_FIELD##"&amp;Tidtager!#REF!&amp;"##RED_2_FIELD##"</f>
        <v>#REF!</v>
      </c>
      <c r="AV2" t="str">
        <f>"##RED_2_FIELD##"&amp;Tidtager!AQ10&amp;"##RED_2_FIELD##"</f>
        <v>##RED_2_FIELD## ##RED_2_FIELD##</v>
      </c>
      <c r="AW2" t="str">
        <f>"##RED_2_FIELD##"&amp;Tidtager!AR10&amp;"##RED_2_FIELD##"</f>
        <v>##RED_2_FIELD####RED_2_FIELD##</v>
      </c>
      <c r="AX2" t="str">
        <f>"##RED_2_FIELD##"&amp;Tidtager!AS10&amp;"##RED_2_FIELD##"</f>
        <v>##RED_2_FIELD####RED_2_FIELD##</v>
      </c>
      <c r="AY2" t="str">
        <f>"##RED_2_FIELD##"&amp;Tidtager!AT10&amp;"##RED_2_FIELD##"</f>
        <v>##RED_2_FIELD####RED_2_FIELD##</v>
      </c>
      <c r="AZ2" t="str">
        <f>"##RED_2_FIELD##"&amp;Tidtager!AU10&amp;"##RED_2_FIELD##"</f>
        <v>##RED_2_FIELD####RED_2_FIELD##</v>
      </c>
    </row>
    <row r="3" spans="1:52" ht="12.75">
      <c r="A3" t="str">
        <f>"##RED_3_FIELD##"&amp;Tidtager!C12&amp;"##RED_3_FIELD##"</f>
        <v>##RED_3_FIELD## ##RED_3_FIELD##</v>
      </c>
      <c r="B3" t="str">
        <f>"##RED_3_FIELD##"&amp;Tidtager!D12&amp;"##RED_3_FIELD##"</f>
        <v>##RED_3_FIELD## ##RED_3_FIELD##</v>
      </c>
      <c r="C3" t="str">
        <f>"##RED_3_FIELD##"&amp;Tidtager!E12&amp;"##RED_3_FIELD##"</f>
        <v>##RED_3_FIELD####RED_3_FIELD##</v>
      </c>
      <c r="D3" t="str">
        <f>"##RED_3_FIELD##"&amp;Tidtager!F12&amp;"##RED_3_FIELD##"</f>
        <v>##RED_3_FIELD####RED_3_FIELD##</v>
      </c>
      <c r="E3" t="str">
        <f>"##RED_3_FIELD##"&amp;Tidtager!G12&amp;"##RED_3_FIELD##"</f>
        <v>##RED_3_FIELD####RED_3_FIELD##</v>
      </c>
      <c r="F3" t="str">
        <f>"##RED_3_FIELD##"&amp;Tidtager!H12&amp;"##RED_3_FIELD##"</f>
        <v>##RED_3_FIELD####RED_3_FIELD##</v>
      </c>
      <c r="G3" t="str">
        <f>"##RED_3_FIELD##"&amp;Tidtager!I12&amp;"##RED_3_FIELD##"</f>
        <v>##RED_3_FIELD####RED_3_FIELD##</v>
      </c>
      <c r="H3" t="str">
        <f>"##RED_3_FIELD##"&amp;Tidtager!J12&amp;"##RED_3_FIELD##"</f>
        <v>##RED_3_FIELD####RED_3_FIELD##</v>
      </c>
      <c r="I3" t="str">
        <f>"##RED_3_FIELD##"&amp;Tidtager!K12&amp;"##RED_3_FIELD##"</f>
        <v>##RED_3_FIELD##4##RED_3_FIELD##</v>
      </c>
      <c r="J3" t="str">
        <f>"##RED_3_FIELD##"&amp;Tidtager!L12&amp;"##RED_3_FIELD##"</f>
        <v>##RED_3_FIELD####RED_3_FIELD##</v>
      </c>
      <c r="K3" t="str">
        <f>"##RED_3_FIELD##"&amp;Tidtager!M12&amp;"##RED_3_FIELD##"</f>
        <v>##RED_3_FIELD####RED_3_FIELD##</v>
      </c>
      <c r="L3" t="str">
        <f>"##RED_3_FIELD##"&amp;Tidtager!N12&amp;"##RED_3_FIELD##"</f>
        <v>##RED_3_FIELD####RED_3_FIELD##</v>
      </c>
      <c r="M3" t="str">
        <f>"##RED_3_FIELD##"&amp;Tidtager!O12&amp;"##RED_3_FIELD##"</f>
        <v>##RED_3_FIELD##1##RED_3_FIELD##</v>
      </c>
      <c r="N3" t="str">
        <f>"##RED_3_FIELD##"&amp;Tidtager!P12&amp;"##RED_3_FIELD##"</f>
        <v>##RED_3_FIELD####RED_3_FIELD##</v>
      </c>
      <c r="O3" t="e">
        <f>"##RED_3_FIELD##"&amp;Tidtager!#REF!&amp;"##RED_3_FIELD##"</f>
        <v>#REF!</v>
      </c>
      <c r="P3" t="e">
        <f>"##RED_3_FIELD##"&amp;Tidtager!#REF!&amp;"##RED_3_FIELD##"</f>
        <v>#REF!</v>
      </c>
      <c r="Q3" t="str">
        <f>"##RED_3_FIELD##"&amp;Tidtager!Q12&amp;"##RED_3_FIELD##"</f>
        <v>##RED_3_FIELD####RED_3_FIELD##</v>
      </c>
      <c r="R3" t="str">
        <f>"##RED_3_FIELD##"&amp;Tidtager!R12&amp;"##RED_3_FIELD##"</f>
        <v>##RED_3_FIELD####RED_3_FIELD##</v>
      </c>
      <c r="S3" t="e">
        <f>"##RED_3_FIELD##"&amp;Tidtager!#REF!&amp;"##RED_3_FIELD##"</f>
        <v>#REF!</v>
      </c>
      <c r="T3" t="str">
        <f>"##RED_3_FIELD##"&amp;Tidtager!S12&amp;"##RED_3_FIELD##"</f>
        <v>##RED_3_FIELD####RED_3_FIELD##</v>
      </c>
      <c r="U3" t="str">
        <f>"##RED_3_FIELD##"&amp;Tidtager!U12&amp;"##RED_3_FIELD##"</f>
        <v>##RED_3_FIELD####RED_3_FIELD##</v>
      </c>
      <c r="V3" t="str">
        <f>"##RED_3_FIELD##"&amp;Tidtager!V12&amp;"##RED_3_FIELD##"</f>
        <v>##RED_3_FIELD####RED_3_FIELD##</v>
      </c>
      <c r="W3" t="str">
        <f>"##RED_3_FIELD##"&amp;Tidtager!W12&amp;"##RED_3_FIELD##"</f>
        <v>##RED_3_FIELD##4##RED_3_FIELD##</v>
      </c>
      <c r="X3" t="str">
        <f>"##RED_3_FIELD##"&amp;Tidtager!X12&amp;"##RED_3_FIELD##"</f>
        <v>##RED_3_FIELD####RED_3_FIELD##</v>
      </c>
      <c r="Y3" t="str">
        <f>"##RED_3_FIELD##"&amp;Tidtager!Y12&amp;"##RED_3_FIELD##"</f>
        <v>##RED_3_FIELD####RED_3_FIELD##</v>
      </c>
      <c r="Z3" t="str">
        <f>"##RED_3_FIELD##"&amp;Tidtager!Z12&amp;"##RED_3_FIELD##"</f>
        <v>##RED_3_FIELD####RED_3_FIELD##</v>
      </c>
      <c r="AA3" t="str">
        <f>"##RED_3_FIELD##"&amp;Tidtager!AA12&amp;"##RED_3_FIELD##"</f>
        <v>##RED_3_FIELD####RED_3_FIELD##</v>
      </c>
      <c r="AB3" t="str">
        <f>"##RED_3_FIELD##"&amp;Tidtager!AB12&amp;"##RED_3_FIELD##"</f>
        <v>##RED_3_FIELD####RED_3_FIELD##</v>
      </c>
      <c r="AC3" t="str">
        <f>"##RED_3_FIELD##"&amp;Tidtager!AC12&amp;"##RED_3_FIELD##"</f>
        <v>##RED_3_FIELD##3##RED_3_FIELD##</v>
      </c>
      <c r="AD3" t="str">
        <f>"##RED_3_FIELD##"&amp;Tidtager!AD12&amp;"##RED_3_FIELD##"</f>
        <v>##RED_3_FIELD####RED_3_FIELD##</v>
      </c>
      <c r="AE3" t="str">
        <f>"##RED_3_FIELD##"&amp;Tidtager!AE12&amp;"##RED_3_FIELD##"</f>
        <v>##RED_3_FIELD####RED_3_FIELD##</v>
      </c>
      <c r="AF3" t="str">
        <f>"##RED_3_FIELD##"&amp;Tidtager!AF12&amp;"##RED_3_FIELD##"</f>
        <v>##RED_3_FIELD####RED_3_FIELD##</v>
      </c>
      <c r="AG3" t="e">
        <f>"##RED_3_FIELD##"&amp;Tidtager!#REF!&amp;"##RED_3_FIELD##"</f>
        <v>#REF!</v>
      </c>
      <c r="AH3" t="e">
        <f>"##RED_3_FIELD##"&amp;Tidtager!#REF!&amp;"##RED_3_FIELD##"</f>
        <v>#REF!</v>
      </c>
      <c r="AI3" t="str">
        <f>"##RED_3_FIELD##"&amp;Tidtager!AG12&amp;"##RED_3_FIELD##"</f>
        <v>##RED_3_FIELD##1##RED_3_FIELD##</v>
      </c>
      <c r="AJ3" t="str">
        <f>"##RED_3_FIELD##"&amp;Tidtager!AH12&amp;"##RED_3_FIELD##"</f>
        <v>##RED_3_FIELD####RED_3_FIELD##</v>
      </c>
      <c r="AK3" t="str">
        <f>"##RED_3_FIELD##"&amp;Tidtager!AI12&amp;"##RED_3_FIELD##"</f>
        <v>##RED_3_FIELD####RED_3_FIELD##</v>
      </c>
      <c r="AL3" t="str">
        <f>"##RED_3_FIELD##"&amp;Tidtager!AJ12&amp;"##RED_3_FIELD##"</f>
        <v>##RED_3_FIELD####RED_3_FIELD##</v>
      </c>
      <c r="AM3" t="str">
        <f>"##RED_3_FIELD##"&amp;Tidtager!AM12&amp;"##RED_3_FIELD##"</f>
        <v>##RED_3_FIELD##0##RED_3_FIELD##</v>
      </c>
      <c r="AN3" t="str">
        <f>"##RED_3_FIELD##"&amp;Tidtager!AN12&amp;"##RED_3_FIELD##"</f>
        <v>##RED_3_FIELD####RED_3_FIELD##</v>
      </c>
      <c r="AO3" t="str">
        <f>"##RED_3_FIELD##"&amp;Tidtager!AO12&amp;"##RED_3_FIELD##"</f>
        <v>##RED_3_FIELD##0##RED_3_FIELD##</v>
      </c>
      <c r="AP3" t="str">
        <f>"##RED_3_FIELD##"&amp;Tidtager!AP12&amp;"##RED_3_FIELD##"</f>
        <v>##RED_3_FIELD####RED_3_FIELD##</v>
      </c>
      <c r="AQ3" t="e">
        <f>"##RED_3_FIELD##"&amp;Tidtager!#REF!&amp;"##RED_3_FIELD##"</f>
        <v>#REF!</v>
      </c>
      <c r="AR3" t="e">
        <f>"##RED_3_FIELD##"&amp;Tidtager!#REF!&amp;"##RED_3_FIELD##"</f>
        <v>#REF!</v>
      </c>
      <c r="AS3" t="e">
        <f>"##RED_3_FIELD##"&amp;Tidtager!#REF!&amp;"##RED_3_FIELD##"</f>
        <v>#REF!</v>
      </c>
      <c r="AT3" t="e">
        <f>"##RED_3_FIELD##"&amp;Tidtager!#REF!&amp;"##RED_3_FIELD##"</f>
        <v>#REF!</v>
      </c>
      <c r="AU3" t="e">
        <f>"##RED_3_FIELD##"&amp;Tidtager!#REF!&amp;"##RED_3_FIELD##"</f>
        <v>#REF!</v>
      </c>
      <c r="AV3" t="str">
        <f>"##RED_3_FIELD##"&amp;Tidtager!AQ12&amp;"##RED_3_FIELD##"</f>
        <v>##RED_3_FIELD## ##RED_3_FIELD##</v>
      </c>
      <c r="AW3" t="str">
        <f>"##RED_3_FIELD##"&amp;Tidtager!AR12&amp;"##RED_3_FIELD##"</f>
        <v>##RED_3_FIELD####RED_3_FIELD##</v>
      </c>
      <c r="AX3" t="str">
        <f>"##RED_3_FIELD##"&amp;Tidtager!AS12&amp;"##RED_3_FIELD##"</f>
        <v>##RED_3_FIELD####RED_3_FIELD##</v>
      </c>
      <c r="AY3" t="str">
        <f>"##RED_3_FIELD##"&amp;Tidtager!AT12&amp;"##RED_3_FIELD##"</f>
        <v>##RED_3_FIELD####RED_3_FIELD##</v>
      </c>
      <c r="AZ3" t="str">
        <f>"##RED_3_FIELD##"&amp;Tidtager!AU11&amp;"##RED_3_FIELD##"</f>
        <v>##RED_3_FIELD##Placering##RED_3_FIELD##</v>
      </c>
    </row>
    <row r="4" spans="1:52" ht="12.75">
      <c r="A4" t="str">
        <f>"##RED_4_FIELD##"&amp;Tidtager!C14&amp;"##RED_4_FIELD##"</f>
        <v>##RED_4_FIELD## ##RED_4_FIELD##</v>
      </c>
      <c r="B4" t="str">
        <f>"##RED_4_FIELD##"&amp;Tidtager!D14&amp;"##RED_4_FIELD##"</f>
        <v>##RED_4_FIELD## ##RED_4_FIELD##</v>
      </c>
      <c r="C4" t="str">
        <f>"##RED_4_FIELD##"&amp;Tidtager!E14&amp;"##RED_4_FIELD##"</f>
        <v>##RED_4_FIELD####RED_4_FIELD##</v>
      </c>
      <c r="D4" t="str">
        <f>"##RED_4_FIELD##"&amp;Tidtager!F14&amp;"##RED_4_FIELD##"</f>
        <v>##RED_4_FIELD####RED_4_FIELD##</v>
      </c>
      <c r="E4" t="str">
        <f>"##RED_4_FIELD##"&amp;Tidtager!G14&amp;"##RED_4_FIELD##"</f>
        <v>##RED_4_FIELD####RED_4_FIELD##</v>
      </c>
      <c r="F4" t="str">
        <f>"##RED_4_FIELD##"&amp;Tidtager!H14&amp;"##RED_4_FIELD##"</f>
        <v>##RED_4_FIELD####RED_4_FIELD##</v>
      </c>
      <c r="G4" t="str">
        <f>"##RED_4_FIELD##"&amp;Tidtager!I14&amp;"##RED_4_FIELD##"</f>
        <v>##RED_4_FIELD####RED_4_FIELD##</v>
      </c>
      <c r="H4" t="str">
        <f>"##RED_4_FIELD##"&amp;Tidtager!J14&amp;"##RED_4_FIELD##"</f>
        <v>##RED_4_FIELD####RED_4_FIELD##</v>
      </c>
      <c r="I4" t="str">
        <f>"##RED_4_FIELD##"&amp;Tidtager!K14&amp;"##RED_4_FIELD##"</f>
        <v>##RED_4_FIELD##2##RED_4_FIELD##</v>
      </c>
      <c r="J4" t="str">
        <f>"##RED_4_FIELD##"&amp;Tidtager!L14&amp;"##RED_4_FIELD##"</f>
        <v>##RED_4_FIELD####RED_4_FIELD##</v>
      </c>
      <c r="K4" t="str">
        <f>"##RED_4_FIELD##"&amp;Tidtager!M14&amp;"##RED_4_FIELD##"</f>
        <v>##RED_4_FIELD####RED_4_FIELD##</v>
      </c>
      <c r="L4" t="str">
        <f>"##RED_4_FIELD##"&amp;Tidtager!N14&amp;"##RED_4_FIELD##"</f>
        <v>##RED_4_FIELD####RED_4_FIELD##</v>
      </c>
      <c r="M4" t="str">
        <f>"##RED_4_FIELD##"&amp;Tidtager!O14&amp;"##RED_4_FIELD##"</f>
        <v>##RED_4_FIELD####RED_4_FIELD##</v>
      </c>
      <c r="N4" t="str">
        <f>"##RED_4_FIELD##"&amp;Tidtager!P14&amp;"##RED_4_FIELD##"</f>
        <v>##RED_4_FIELD####RED_4_FIELD##</v>
      </c>
      <c r="O4" t="e">
        <f>"##RED_4_FIELD##"&amp;Tidtager!#REF!&amp;"##RED_4_FIELD##"</f>
        <v>#REF!</v>
      </c>
      <c r="P4" t="e">
        <f>"##RED_4_FIELD##"&amp;Tidtager!#REF!&amp;"##RED_4_FIELD##"</f>
        <v>#REF!</v>
      </c>
      <c r="Q4" t="str">
        <f>"##RED_4_FIELD##"&amp;Tidtager!Q14&amp;"##RED_4_FIELD##"</f>
        <v>##RED_4_FIELD##3##RED_4_FIELD##</v>
      </c>
      <c r="R4" t="str">
        <f>"##RED_4_FIELD##"&amp;Tidtager!R14&amp;"##RED_4_FIELD##"</f>
        <v>##RED_4_FIELD####RED_4_FIELD##</v>
      </c>
      <c r="S4" t="str">
        <f>"##RED_4_FIELD##"&amp;Tidtager!S14&amp;"##RED_4_FIELD##"</f>
        <v>##RED_4_FIELD####RED_4_FIELD##</v>
      </c>
      <c r="T4" t="str">
        <f>"##RED_4_FIELD##"&amp;Tidtager!T14&amp;"##RED_4_FIELD##"</f>
        <v>##RED_4_FIELD####RED_4_FIELD##</v>
      </c>
      <c r="U4" t="str">
        <f>"##RED_4_FIELD##"&amp;Tidtager!U14&amp;"##RED_4_FIELD##"</f>
        <v>##RED_4_FIELD####RED_4_FIELD##</v>
      </c>
      <c r="V4" t="str">
        <f>"##RED_4_FIELD##"&amp;Tidtager!V14&amp;"##RED_4_FIELD##"</f>
        <v>##RED_4_FIELD####RED_4_FIELD##</v>
      </c>
      <c r="W4" t="str">
        <f>"##RED_4_FIELD##"&amp;Tidtager!W14&amp;"##RED_4_FIELD##"</f>
        <v>##RED_4_FIELD##2##RED_4_FIELD##</v>
      </c>
      <c r="X4" t="str">
        <f>"##RED_4_FIELD##"&amp;Tidtager!X14&amp;"##RED_4_FIELD##"</f>
        <v>##RED_4_FIELD####RED_4_FIELD##</v>
      </c>
      <c r="Y4" t="str">
        <f>"##RED_4_FIELD##"&amp;Tidtager!Y14&amp;"##RED_4_FIELD##"</f>
        <v>##RED_4_FIELD####RED_4_FIELD##</v>
      </c>
      <c r="Z4" t="str">
        <f>"##RED_4_FIELD##"&amp;Tidtager!Z14&amp;"##RED_4_FIELD##"</f>
        <v>##RED_4_FIELD####RED_4_FIELD##</v>
      </c>
      <c r="AA4" t="str">
        <f>"##RED_4_FIELD##"&amp;Tidtager!AA14&amp;"##RED_4_FIELD##"</f>
        <v>##RED_4_FIELD##1##RED_4_FIELD##</v>
      </c>
      <c r="AB4" t="str">
        <f>"##RED_4_FIELD##"&amp;Tidtager!AB14&amp;"##RED_4_FIELD##"</f>
        <v>##RED_4_FIELD####RED_4_FIELD##</v>
      </c>
      <c r="AC4" t="str">
        <f>"##RED_4_FIELD##"&amp;Tidtager!AC14&amp;"##RED_4_FIELD##"</f>
        <v>##RED_4_FIELD####RED_4_FIELD##</v>
      </c>
      <c r="AD4" t="str">
        <f>"##RED_4_FIELD##"&amp;Tidtager!AD14&amp;"##RED_4_FIELD##"</f>
        <v>##RED_4_FIELD####RED_4_FIELD##</v>
      </c>
      <c r="AE4" t="str">
        <f>"##RED_4_FIELD##"&amp;Tidtager!AE14&amp;"##RED_4_FIELD##"</f>
        <v>##RED_4_FIELD####RED_4_FIELD##</v>
      </c>
      <c r="AF4" t="str">
        <f>"##RED_4_FIELD##"&amp;Tidtager!AF14&amp;"##RED_4_FIELD##"</f>
        <v>##RED_4_FIELD####RED_4_FIELD##</v>
      </c>
      <c r="AG4" t="e">
        <f>"##RED_4_FIELD##"&amp;Tidtager!#REF!&amp;"##RED_4_FIELD##"</f>
        <v>#REF!</v>
      </c>
      <c r="AH4" t="e">
        <f>"##RED_4_FIELD##"&amp;Tidtager!#REF!&amp;"##RED_4_FIELD##"</f>
        <v>#REF!</v>
      </c>
      <c r="AI4" t="str">
        <f>"##RED_4_FIELD##"&amp;Tidtager!AG14&amp;"##RED_4_FIELD##"</f>
        <v>##RED_4_FIELD####RED_4_FIELD##</v>
      </c>
      <c r="AJ4" t="str">
        <f>"##RED_4_FIELD##"&amp;Tidtager!AH14&amp;"##RED_4_FIELD##"</f>
        <v>##RED_4_FIELD####RED_4_FIELD##</v>
      </c>
      <c r="AK4" t="str">
        <f>"##RED_4_FIELD##"&amp;Tidtager!AI14&amp;"##RED_4_FIELD##"</f>
        <v>##RED_4_FIELD##4##RED_4_FIELD##</v>
      </c>
      <c r="AL4" t="str">
        <f>"##RED_4_FIELD##"&amp;Tidtager!AJ14&amp;"##RED_4_FIELD##"</f>
        <v>##RED_4_FIELD####RED_4_FIELD##</v>
      </c>
      <c r="AM4" t="str">
        <f>"##RED_4_FIELD##"&amp;Tidtager!AM14&amp;"##RED_4_FIELD##"</f>
        <v>##RED_4_FIELD##0##RED_4_FIELD##</v>
      </c>
      <c r="AN4" t="str">
        <f>"##RED_4_FIELD##"&amp;Tidtager!AN14&amp;"##RED_4_FIELD##"</f>
        <v>##RED_4_FIELD####RED_4_FIELD##</v>
      </c>
      <c r="AO4" t="str">
        <f>"##RED_4_FIELD##"&amp;Tidtager!AO14&amp;"##RED_4_FIELD##"</f>
        <v>##RED_4_FIELD##0##RED_4_FIELD##</v>
      </c>
      <c r="AP4" t="str">
        <f>"##RED_4_FIELD##"&amp;Tidtager!AP14&amp;"##RED_4_FIELD##"</f>
        <v>##RED_4_FIELD####RED_4_FIELD##</v>
      </c>
      <c r="AQ4" t="e">
        <f>"##RED_4_FIELD##"&amp;Tidtager!#REF!&amp;"##RED_4_FIELD##"</f>
        <v>#REF!</v>
      </c>
      <c r="AR4" t="e">
        <f>"##RED_4_FIELD##"&amp;Tidtager!#REF!&amp;"##RED_4_FIELD##"</f>
        <v>#REF!</v>
      </c>
      <c r="AS4" t="e">
        <f>"##RED_4_FIELD##"&amp;Tidtager!#REF!&amp;"##RED_4_FIELD##"</f>
        <v>#REF!</v>
      </c>
      <c r="AT4" t="e">
        <f>"##RED_4_FIELD##"&amp;Tidtager!#REF!&amp;"##RED_4_FIELD##"</f>
        <v>#REF!</v>
      </c>
      <c r="AU4" t="e">
        <f>"##RED_4_FIELD##"&amp;Tidtager!#REF!&amp;"##RED_4_FIELD##"</f>
        <v>#REF!</v>
      </c>
      <c r="AV4" t="str">
        <f>"##RED_4_FIELD##"&amp;Tidtager!AQ14&amp;"##RED_4_FIELD##"</f>
        <v>##RED_4_FIELD## ##RED_4_FIELD##</v>
      </c>
      <c r="AW4" t="str">
        <f>"##RED_4_FIELD##"&amp;Tidtager!AR14&amp;"##RED_4_FIELD##"</f>
        <v>##RED_4_FIELD####RED_4_FIELD##</v>
      </c>
      <c r="AX4" t="str">
        <f>"##RED_4_FIELD##"&amp;Tidtager!AS14&amp;"##RED_4_FIELD##"</f>
        <v>##RED_4_FIELD####RED_4_FIELD##</v>
      </c>
      <c r="AY4" t="str">
        <f>"##RED_4_FIELD##"&amp;Tidtager!AT14&amp;"##RED_4_FIELD##"</f>
        <v>##RED_4_FIELD####RED_4_FIELD##</v>
      </c>
      <c r="AZ4" t="str">
        <f>"##RED_4_FIELD##"&amp;Tidtager!AU14&amp;"##RED_4_FIELD##"</f>
        <v>##RED_4_FIELD####RED_4_FIELD##</v>
      </c>
    </row>
    <row r="5" spans="1:52" ht="12.75">
      <c r="A5" t="e">
        <f>"##RED_5_FIELD##"&amp;Tidtager!#REF!&amp;"##RED_5_FIELD##"</f>
        <v>#REF!</v>
      </c>
      <c r="B5" t="e">
        <f>"##RED_5_FIELD##"&amp;Tidtager!#REF!&amp;"##RED_5_FIELD##"</f>
        <v>#REF!</v>
      </c>
      <c r="C5" t="e">
        <f>"##RED_5_FIELD##"&amp;Tidtager!#REF!&amp;"##RED_5_FIELD##"</f>
        <v>#REF!</v>
      </c>
      <c r="D5" t="e">
        <f>"##RED_5_FIELD##"&amp;Tidtager!#REF!&amp;"##RED_5_FIELD##"</f>
        <v>#REF!</v>
      </c>
      <c r="E5" t="e">
        <f>"##RED_5_FIELD##"&amp;Tidtager!#REF!&amp;"##RED_5_FIELD##"</f>
        <v>#REF!</v>
      </c>
      <c r="F5" t="e">
        <f>"##RED_5_FIELD##"&amp;Tidtager!#REF!&amp;"##RED_5_FIELD##"</f>
        <v>#REF!</v>
      </c>
      <c r="G5" t="e">
        <f>"##RED_5_FIELD##"&amp;Tidtager!#REF!&amp;"##RED_5_FIELD##"</f>
        <v>#REF!</v>
      </c>
      <c r="H5" t="e">
        <f>"##RED_5_FIELD##"&amp;Tidtager!#REF!&amp;"##RED_5_FIELD##"</f>
        <v>#REF!</v>
      </c>
      <c r="I5" t="e">
        <f>"##RED_5_FIELD##"&amp;Tidtager!#REF!&amp;"##RED_5_FIELD##"</f>
        <v>#REF!</v>
      </c>
      <c r="J5" t="e">
        <f>"##RED_5_FIELD##"&amp;Tidtager!#REF!&amp;"##RED_5_FIELD##"</f>
        <v>#REF!</v>
      </c>
      <c r="K5" t="e">
        <f>"##RED_5_FIELD##"&amp;Tidtager!#REF!&amp;"##RED_5_FIELD##"</f>
        <v>#REF!</v>
      </c>
      <c r="L5" t="e">
        <f>"##RED_5_FIELD##"&amp;Tidtager!#REF!&amp;"##RED_5_FIELD##"</f>
        <v>#REF!</v>
      </c>
      <c r="M5" t="e">
        <f>"##RED_5_FIELD##"&amp;Tidtager!#REF!&amp;"##RED_5_FIELD##"</f>
        <v>#REF!</v>
      </c>
      <c r="N5" t="e">
        <f>"##RED_5_FIELD##"&amp;Tidtager!#REF!&amp;"##RED_5_FIELD##"</f>
        <v>#REF!</v>
      </c>
      <c r="O5" t="e">
        <f>"##RED_5_FIELD##"&amp;Tidtager!#REF!&amp;"##RED_5_FIELD##"</f>
        <v>#REF!</v>
      </c>
      <c r="P5" t="e">
        <f>"##RED_5_FIELD##"&amp;Tidtager!#REF!&amp;"##RED_5_FIELD##"</f>
        <v>#REF!</v>
      </c>
      <c r="Q5" t="e">
        <f>"##RED_5_FIELD##"&amp;Tidtager!#REF!&amp;"##RED_5_FIELD##"</f>
        <v>#REF!</v>
      </c>
      <c r="R5" t="e">
        <f>"##RED_5_FIELD##"&amp;Tidtager!#REF!&amp;"##RED_5_FIELD##"</f>
        <v>#REF!</v>
      </c>
      <c r="S5" t="e">
        <f>"##RED_5_FIELD##"&amp;Tidtager!#REF!&amp;"##RED_5_FIELD##"</f>
        <v>#REF!</v>
      </c>
      <c r="T5" t="e">
        <f>"##RED_5_FIELD##"&amp;Tidtager!#REF!&amp;"##RED_5_FIELD##"</f>
        <v>#REF!</v>
      </c>
      <c r="U5" t="e">
        <f>"##RED_5_FIELD##"&amp;Tidtager!#REF!&amp;"##RED_5_FIELD##"</f>
        <v>#REF!</v>
      </c>
      <c r="V5" t="e">
        <f>"##RED_5_FIELD##"&amp;Tidtager!#REF!&amp;"##RED_5_FIELD##"</f>
        <v>#REF!</v>
      </c>
      <c r="W5" t="e">
        <f>"##RED_5_FIELD##"&amp;Tidtager!#REF!&amp;"##RED_5_FIELD##"</f>
        <v>#REF!</v>
      </c>
      <c r="X5" t="e">
        <f>"##RED_5_FIELD##"&amp;Tidtager!#REF!&amp;"##RED_5_FIELD##"</f>
        <v>#REF!</v>
      </c>
      <c r="Y5" t="e">
        <f>"##RED_5_FIELD##"&amp;Tidtager!#REF!&amp;"##RED_5_FIELD##"</f>
        <v>#REF!</v>
      </c>
      <c r="Z5" t="e">
        <f>"##RED_5_FIELD##"&amp;Tidtager!#REF!&amp;"##RED_5_FIELD##"</f>
        <v>#REF!</v>
      </c>
      <c r="AA5" t="e">
        <f>"##RED_5_FIELD##"&amp;Tidtager!#REF!&amp;"##RED_5_FIELD##"</f>
        <v>#REF!</v>
      </c>
      <c r="AB5" t="e">
        <f>"##RED_5_FIELD##"&amp;Tidtager!#REF!&amp;"##RED_5_FIELD##"</f>
        <v>#REF!</v>
      </c>
      <c r="AC5" t="e">
        <f>"##RED_5_FIELD##"&amp;Tidtager!#REF!&amp;"##RED_5_FIELD##"</f>
        <v>#REF!</v>
      </c>
      <c r="AD5" t="e">
        <f>"##RED_5_FIELD##"&amp;Tidtager!#REF!&amp;"##RED_5_FIELD##"</f>
        <v>#REF!</v>
      </c>
      <c r="AE5" t="e">
        <f>"##RED_5_FIELD##"&amp;Tidtager!#REF!&amp;"##RED_5_FIELD##"</f>
        <v>#REF!</v>
      </c>
      <c r="AF5" t="e">
        <f>"##RED_5_FIELD##"&amp;Tidtager!#REF!&amp;"##RED_5_FIELD##"</f>
        <v>#REF!</v>
      </c>
      <c r="AG5" t="e">
        <f>"##RED_5_FIELD##"&amp;Tidtager!#REF!&amp;"##RED_5_FIELD##"</f>
        <v>#REF!</v>
      </c>
      <c r="AH5" t="e">
        <f>"##RED_5_FIELD##"&amp;Tidtager!#REF!&amp;"##RED_5_FIELD##"</f>
        <v>#REF!</v>
      </c>
      <c r="AI5" t="e">
        <f>"##RED_5_FIELD##"&amp;Tidtager!#REF!&amp;"##RED_5_FIELD##"</f>
        <v>#REF!</v>
      </c>
      <c r="AJ5" t="e">
        <f>"##RED_5_FIELD##"&amp;Tidtager!#REF!&amp;"##RED_5_FIELD##"</f>
        <v>#REF!</v>
      </c>
      <c r="AK5" t="e">
        <f>"##RED_5_FIELD##"&amp;Tidtager!#REF!&amp;"##RED_5_FIELD##"</f>
        <v>#REF!</v>
      </c>
      <c r="AL5" t="e">
        <f>"##RED_5_FIELD##"&amp;Tidtager!#REF!&amp;"##RED_5_FIELD##"</f>
        <v>#REF!</v>
      </c>
      <c r="AM5" t="e">
        <f>"##RED_5_FIELD##"&amp;Tidtager!#REF!&amp;"##RED_5_FIELD##"</f>
        <v>#REF!</v>
      </c>
      <c r="AN5" t="e">
        <f>"##RED_5_FIELD##"&amp;Tidtager!#REF!&amp;"##RED_5_FIELD##"</f>
        <v>#REF!</v>
      </c>
      <c r="AO5" t="e">
        <f>"##RED_5_FIELD##"&amp;Tidtager!#REF!&amp;"##RED_5_FIELD##"</f>
        <v>#REF!</v>
      </c>
      <c r="AP5" t="e">
        <f>"##RED_5_FIELD##"&amp;Tidtager!#REF!&amp;"##RED_5_FIELD##"</f>
        <v>#REF!</v>
      </c>
      <c r="AQ5" t="e">
        <f>"##RED_5_FIELD##"&amp;Tidtager!#REF!&amp;"##RED_5_FIELD##"</f>
        <v>#REF!</v>
      </c>
      <c r="AR5" t="e">
        <f>"##RED_5_FIELD##"&amp;Tidtager!#REF!&amp;"##RED_5_FIELD##"</f>
        <v>#REF!</v>
      </c>
      <c r="AS5" t="e">
        <f>"##RED_5_FIELD##"&amp;Tidtager!#REF!&amp;"##RED_5_FIELD##"</f>
        <v>#REF!</v>
      </c>
      <c r="AT5" t="e">
        <f>"##RED_5_FIELD##"&amp;Tidtager!#REF!&amp;"##RED_5_FIELD##"</f>
        <v>#REF!</v>
      </c>
      <c r="AU5" t="e">
        <f>"##RED_5_FIELD##"&amp;Tidtager!#REF!&amp;"##RED_5_FIELD##"</f>
        <v>#REF!</v>
      </c>
      <c r="AV5" t="e">
        <f>"##RED_5_FIELD##"&amp;Tidtager!#REF!&amp;"##RED_5_FIELD##"</f>
        <v>#REF!</v>
      </c>
      <c r="AW5" t="e">
        <f>"##RED_5_FIELD##"&amp;Tidtager!#REF!&amp;"##RED_5_FIELD##"</f>
        <v>#REF!</v>
      </c>
      <c r="AX5" t="e">
        <f>"##RED_5_FIELD##"&amp;Tidtager!#REF!&amp;"##RED_5_FIELD##"</f>
        <v>#REF!</v>
      </c>
      <c r="AY5" t="e">
        <f>"##RED_5_FIELD##"&amp;Tidtager!#REF!&amp;"##RED_5_FIELD##"</f>
        <v>#REF!</v>
      </c>
      <c r="AZ5" t="e">
        <f>"##RED_5_FIELD##"&amp;Tidtager!#REF!&amp;"##RED_5_FIELD##"</f>
        <v>#REF!</v>
      </c>
    </row>
    <row r="7" spans="1:52" ht="12.75">
      <c r="A7" t="str">
        <f>"##BLUE_1_FIELD##"&amp;Tidtager!C20&amp;"##BLUE_1_FIELD##"</f>
        <v>##BLUE_1_FIELD## ##BLUE_1_FIELD##</v>
      </c>
      <c r="B7" t="str">
        <f>"##BLUE_1_FIELD##"&amp;Tidtager!D20&amp;"##BLUE_1_FIELD##"</f>
        <v>##BLUE_1_FIELD## ##BLUE_1_FIELD##</v>
      </c>
      <c r="C7" t="str">
        <f>"##BLUE_1_FIELD##"&amp;Tidtager!E20&amp;"##BLUE_1_FIELD##"</f>
        <v>##BLUE_1_FIELD####BLUE_1_FIELD##</v>
      </c>
      <c r="D7" t="str">
        <f>"##BLUE_1_FIELD##"&amp;Tidtager!F20&amp;"##BLUE_1_FIELD##"</f>
        <v>##BLUE_1_FIELD####BLUE_1_FIELD##</v>
      </c>
      <c r="E7" t="str">
        <f>"##BLUE_1_FIELD##"&amp;Tidtager!G20&amp;"##BLUE_1_FIELD##"</f>
        <v>##BLUE_1_FIELD####BLUE_1_FIELD##</v>
      </c>
      <c r="F7" t="str">
        <f>"##BLUE_1_FIELD##"&amp;Tidtager!H20&amp;"##BLUE_1_FIELD##"</f>
        <v>##BLUE_1_FIELD####BLUE_1_FIELD##</v>
      </c>
      <c r="G7" t="str">
        <f>"##BLUE_1_FIELD##"&amp;Tidtager!I20&amp;"##BLUE_1_FIELD##"</f>
        <v>##BLUE_1_FIELD##2##BLUE_1_FIELD##</v>
      </c>
      <c r="H7" t="str">
        <f>"##BLUE_1_FIELD##"&amp;Tidtager!J20&amp;"##BLUE_1_FIELD##"</f>
        <v>##BLUE_1_FIELD####BLUE_1_FIELD##</v>
      </c>
      <c r="I7" t="str">
        <f>"##BLUE_1_FIELD##"&amp;Tidtager!K20&amp;"##BLUE_1_FIELD##"</f>
        <v>##BLUE_1_FIELD####BLUE_1_FIELD##</v>
      </c>
      <c r="J7" t="str">
        <f>"##BLUE_1_FIELD##"&amp;Tidtager!L20&amp;"##BLUE_1_FIELD##"</f>
        <v>##BLUE_1_FIELD####BLUE_1_FIELD##</v>
      </c>
      <c r="K7" t="str">
        <f>"##BLUE_1_FIELD##"&amp;Tidtager!M20&amp;"##BLUE_1_FIELD##"</f>
        <v>##BLUE_1_FIELD####BLUE_1_FIELD##</v>
      </c>
      <c r="L7" t="str">
        <f>"##BLUE_1_FIELD##"&amp;Tidtager!N20&amp;"##BLUE_1_FIELD##"</f>
        <v>##BLUE_1_FIELD####BLUE_1_FIELD##</v>
      </c>
      <c r="M7" t="str">
        <f>"##BLUE_1_FIELD##"&amp;Tidtager!O20&amp;"##BLUE_1_FIELD##"</f>
        <v>##BLUE_1_FIELD##4##BLUE_1_FIELD##</v>
      </c>
      <c r="N7" t="str">
        <f>"##BLUE_1_FIELD##"&amp;Tidtager!P20&amp;"##BLUE_1_FIELD##"</f>
        <v>##BLUE_1_FIELD####BLUE_1_FIELD##</v>
      </c>
      <c r="O7" t="e">
        <f>"##BLUE_1_FIELD##"&amp;Tidtager!#REF!&amp;"##BLUE_1_FIELD##"</f>
        <v>#REF!</v>
      </c>
      <c r="P7" t="e">
        <f>"##BLUE_1_FIELD##"&amp;Tidtager!#REF!&amp;"##BLUE_1_FIELD##"</f>
        <v>#REF!</v>
      </c>
      <c r="Q7" t="str">
        <f>"##BLUE_1_FIELD##"&amp;Tidtager!Q20&amp;"##BLUE_1_FIELD##"</f>
        <v>##BLUE_1_FIELD####BLUE_1_FIELD##</v>
      </c>
      <c r="R7" t="str">
        <f>"##BLUE_1_FIELD##"&amp;Tidtager!R20&amp;"##BLUE_1_FIELD##"</f>
        <v>##BLUE_1_FIELD####BLUE_1_FIELD##</v>
      </c>
      <c r="S7" t="str">
        <f>"##BLUE_1_FIELD##"&amp;Tidtager!S20&amp;"##BLUE_1_FIELD##"</f>
        <v>##BLUE_1_FIELD##3##BLUE_1_FIELD##</v>
      </c>
      <c r="T7" t="str">
        <f>"##BLUE_1_FIELD##"&amp;Tidtager!T20&amp;"##BLUE_1_FIELD##"</f>
        <v>##BLUE_1_FIELD####BLUE_1_FIELD##</v>
      </c>
      <c r="U7" t="str">
        <f>"##BLUE_1_FIELD##"&amp;Tidtager!U20&amp;"##BLUE_1_FIELD##"</f>
        <v>##BLUE_1_FIELD####BLUE_1_FIELD##</v>
      </c>
      <c r="V7" t="str">
        <f>"##BLUE_1_FIELD##"&amp;Tidtager!V20&amp;"##BLUE_1_FIELD##"</f>
        <v>##BLUE_1_FIELD####BLUE_1_FIELD##</v>
      </c>
      <c r="W7" t="str">
        <f>"##BLUE_1_FIELD##"&amp;Tidtager!W20&amp;"##BLUE_1_FIELD##"</f>
        <v>##BLUE_1_FIELD####BLUE_1_FIELD##</v>
      </c>
      <c r="X7" t="str">
        <f>"##BLUE_1_FIELD##"&amp;Tidtager!X20&amp;"##BLUE_1_FIELD##"</f>
        <v>##BLUE_1_FIELD####BLUE_1_FIELD##</v>
      </c>
      <c r="Y7" t="str">
        <f>"##BLUE_1_FIELD##"&amp;Tidtager!Y20&amp;"##BLUE_1_FIELD##"</f>
        <v>##BLUE_1_FIELD##1##BLUE_1_FIELD##</v>
      </c>
      <c r="Z7" t="str">
        <f>"##BLUE_1_FIELD##"&amp;Tidtager!Z20&amp;"##BLUE_1_FIELD##"</f>
        <v>##BLUE_1_FIELD####BLUE_1_FIELD##</v>
      </c>
      <c r="AA7" t="str">
        <f>"##BLUE_1_FIELD##"&amp;Tidtager!AA20&amp;"##BLUE_1_FIELD##"</f>
        <v>##BLUE_1_FIELD####BLUE_1_FIELD##</v>
      </c>
      <c r="AB7" t="str">
        <f>"##BLUE_1_FIELD##"&amp;Tidtager!AB20&amp;"##BLUE_1_FIELD##"</f>
        <v>##BLUE_1_FIELD####BLUE_1_FIELD##</v>
      </c>
      <c r="AC7" t="str">
        <f>"##BLUE_1_FIELD##"&amp;Tidtager!AC20&amp;"##BLUE_1_FIELD##"</f>
        <v>##BLUE_1_FIELD####BLUE_1_FIELD##</v>
      </c>
      <c r="AD7" t="str">
        <f>"##BLUE_1_FIELD##"&amp;Tidtager!AD20&amp;"##BLUE_1_FIELD##"</f>
        <v>##BLUE_1_FIELD####BLUE_1_FIELD##</v>
      </c>
      <c r="AE7" t="str">
        <f>"##BLUE_1_FIELD##"&amp;Tidtager!AE20&amp;"##BLUE_1_FIELD##"</f>
        <v>##BLUE_1_FIELD##1##BLUE_1_FIELD##</v>
      </c>
      <c r="AF7" t="str">
        <f>"##BLUE_1_FIELD##"&amp;Tidtager!AF20&amp;"##BLUE_1_FIELD##"</f>
        <v>##BLUE_1_FIELD####BLUE_1_FIELD##</v>
      </c>
      <c r="AG7" t="e">
        <f>"##BLUE_1_FIELD##"&amp;Tidtager!#REF!&amp;"##BLUE_1_FIELD##"</f>
        <v>#REF!</v>
      </c>
      <c r="AH7" t="e">
        <f>"##BLUE_1_FIELD##"&amp;Tidtager!#REF!&amp;"##BLUE_1_FIELD##"</f>
        <v>#REF!</v>
      </c>
      <c r="AI7" t="str">
        <f>"##BLUE_1_FIELD##"&amp;Tidtager!AG20&amp;"##BLUE_1_FIELD##"</f>
        <v>##BLUE_1_FIELD####BLUE_1_FIELD##</v>
      </c>
      <c r="AJ7" t="str">
        <f>"##BLUE_1_FIELD##"&amp;Tidtager!AH20&amp;"##BLUE_1_FIELD##"</f>
        <v>##BLUE_1_FIELD####BLUE_1_FIELD##</v>
      </c>
      <c r="AK7" t="str">
        <f>"##BLUE_1_FIELD##"&amp;Tidtager!AI20&amp;"##BLUE_1_FIELD##"</f>
        <v>##BLUE_1_FIELD####BLUE_1_FIELD##</v>
      </c>
      <c r="AL7" t="str">
        <f>"##BLUE_1_FIELD##"&amp;Tidtager!AJ20&amp;"##BLUE_1_FIELD##"</f>
        <v>##BLUE_1_FIELD####BLUE_1_FIELD##</v>
      </c>
      <c r="AM7" t="str">
        <f>"##BLUE_1_FIELD##"&amp;Tidtager!AM20&amp;"##BLUE_1_FIELD##"</f>
        <v>##BLUE_1_FIELD##0##BLUE_1_FIELD##</v>
      </c>
      <c r="AN7" t="str">
        <f>"##BLUE_1_FIELD##"&amp;Tidtager!AN20&amp;"##BLUE_1_FIELD##"</f>
        <v>##BLUE_1_FIELD####BLUE_1_FIELD##</v>
      </c>
      <c r="AO7" t="str">
        <f>"##BLUE_1_FIELD##"&amp;Tidtager!AO20&amp;"##BLUE_1_FIELD##"</f>
        <v>##BLUE_1_FIELD##0##BLUE_1_FIELD##</v>
      </c>
      <c r="AP7" t="str">
        <f>"##BLUE_1_FIELD##"&amp;Tidtager!AP20&amp;"##BLUE_1_FIELD##"</f>
        <v>##BLUE_1_FIELD####BLUE_1_FIELD##</v>
      </c>
      <c r="AQ7" t="e">
        <f>"##BLUE_1_FIELD##"&amp;Tidtager!#REF!&amp;"##BLUE_1_FIELD##"</f>
        <v>#REF!</v>
      </c>
      <c r="AR7" t="e">
        <f>"##BLUE_1_FIELD##"&amp;Tidtager!#REF!&amp;"##BLUE_1_FIELD##"</f>
        <v>#REF!</v>
      </c>
      <c r="AS7" t="e">
        <f>"##BLUE_1_FIELD##"&amp;Tidtager!#REF!&amp;"##BLUE_1_FIELD##"</f>
        <v>#REF!</v>
      </c>
      <c r="AT7" t="e">
        <f>"##BLUE_1_FIELD##"&amp;Tidtager!#REF!&amp;"##BLUE_1_FIELD##"</f>
        <v>#REF!</v>
      </c>
      <c r="AU7" t="e">
        <f>"##BLUE_1_FIELD##"&amp;Tidtager!#REF!&amp;"##BLUE_1_FIELD##"</f>
        <v>#REF!</v>
      </c>
      <c r="AV7" t="str">
        <f>"##BLUE_1_FIELD##"&amp;Tidtager!AQ20&amp;"##BLUE_1_FIELD##"</f>
        <v>##BLUE_1_FIELD## ##BLUE_1_FIELD##</v>
      </c>
      <c r="AW7" t="str">
        <f>"##BLUE_1_FIELD##"&amp;Tidtager!AR20&amp;"##BLUE_1_FIELD##"</f>
        <v>##BLUE_1_FIELD####BLUE_1_FIELD##</v>
      </c>
      <c r="AX7" t="str">
        <f>"##BLUE_1_FIELD##"&amp;Tidtager!AS20&amp;"##BLUE_1_FIELD##"</f>
        <v>##BLUE_1_FIELD####BLUE_1_FIELD##</v>
      </c>
      <c r="AY7" t="str">
        <f>"##BLUE_1_FIELD##"&amp;Tidtager!AT20&amp;"##BLUE_1_FIELD##"</f>
        <v>##BLUE_1_FIELD####BLUE_1_FIELD##</v>
      </c>
      <c r="AZ7" t="str">
        <f>"##BLUE_1_FIELD##"&amp;Tidtager!AU20&amp;"##BLUE_1_FIELD##"</f>
        <v>##BLUE_1_FIELD##Hold##BLUE_1_FIELD##</v>
      </c>
    </row>
    <row r="8" spans="1:52" ht="12.75">
      <c r="A8" t="str">
        <f>"##BLUE_2_FIELD##"&amp;Tidtager!C22&amp;"##BLUE_2_FIELD##"</f>
        <v>##BLUE_2_FIELD## ##BLUE_2_FIELD##</v>
      </c>
      <c r="B8" t="str">
        <f>"##BLUE_2_FIELD##"&amp;Tidtager!D22&amp;"##BLUE_2_FIELD##"</f>
        <v>##BLUE_2_FIELD## ##BLUE_2_FIELD##</v>
      </c>
      <c r="C8" t="str">
        <f>"##BLUE_2_FIELD##"&amp;Tidtager!E22&amp;"##BLUE_2_FIELD##"</f>
        <v>##BLUE_2_FIELD####BLUE_2_FIELD##</v>
      </c>
      <c r="D8" t="str">
        <f>"##BLUE_2_FIELD##"&amp;Tidtager!F22&amp;"##BLUE_2_FIELD##"</f>
        <v>##BLUE_2_FIELD####BLUE_2_FIELD##</v>
      </c>
      <c r="E8" t="str">
        <f>"##BLUE_2_FIELD##"&amp;Tidtager!G22&amp;"##BLUE_2_FIELD##"</f>
        <v>##BLUE_2_FIELD####BLUE_2_FIELD##</v>
      </c>
      <c r="F8" t="str">
        <f>"##BLUE_2_FIELD##"&amp;Tidtager!H22&amp;"##BLUE_2_FIELD##"</f>
        <v>##BLUE_2_FIELD####BLUE_2_FIELD##</v>
      </c>
      <c r="G8" t="str">
        <f>"##BLUE_2_FIELD##"&amp;Tidtager!I22&amp;"##BLUE_2_FIELD##"</f>
        <v>##BLUE_2_FIELD##4##BLUE_2_FIELD##</v>
      </c>
      <c r="H8" t="str">
        <f>"##BLUE_2_FIELD##"&amp;Tidtager!J22&amp;"##BLUE_2_FIELD##"</f>
        <v>##BLUE_2_FIELD####BLUE_2_FIELD##</v>
      </c>
      <c r="I8" t="str">
        <f>"##BLUE_2_FIELD##"&amp;Tidtager!K22&amp;"##BLUE_2_FIELD##"</f>
        <v>##BLUE_2_FIELD####BLUE_2_FIELD##</v>
      </c>
      <c r="J8" t="str">
        <f>"##BLUE_2_FIELD##"&amp;Tidtager!L22&amp;"##BLUE_2_FIELD##"</f>
        <v>##BLUE_2_FIELD####BLUE_2_FIELD##</v>
      </c>
      <c r="K8" t="str">
        <f>"##BLUE_2_FIELD##"&amp;Tidtager!M22&amp;"##BLUE_2_FIELD##"</f>
        <v>##BLUE_2_FIELD##2##BLUE_2_FIELD##</v>
      </c>
      <c r="L8" t="e">
        <f>"##BLUE_2_FIELD##"&amp;Tidtager!#REF!&amp;"##BLUE_2_FIELD##"</f>
        <v>#REF!</v>
      </c>
      <c r="M8" t="str">
        <f>"##BLUE_2_FIELD##"&amp;Tidtager!O22&amp;"##BLUE_2_FIELD##"</f>
        <v>##BLUE_2_FIELD####BLUE_2_FIELD##</v>
      </c>
      <c r="N8" t="str">
        <f>"##BLUE_2_FIELD##"&amp;Tidtager!P22&amp;"##BLUE_2_FIELD##"</f>
        <v>##BLUE_2_FIELD####BLUE_2_FIELD##</v>
      </c>
      <c r="O8" t="e">
        <f>"##BLUE_2_FIELD##"&amp;Tidtager!#REF!&amp;"##BLUE_2_FIELD##"</f>
        <v>#REF!</v>
      </c>
      <c r="P8" t="e">
        <f>"##BLUE_2_FIELD##"&amp;Tidtager!#REF!&amp;"##BLUE_2_FIELD##"</f>
        <v>#REF!</v>
      </c>
      <c r="Q8" t="str">
        <f>"##BLUE_2_FIELD##"&amp;Tidtager!Q22&amp;"##BLUE_2_FIELD##"</f>
        <v>##BLUE_2_FIELD####BLUE_2_FIELD##</v>
      </c>
      <c r="R8" t="str">
        <f>"##BLUE_2_FIELD##"&amp;Tidtager!R22&amp;"##BLUE_2_FIELD##"</f>
        <v>##BLUE_2_FIELD####BLUE_2_FIELD##</v>
      </c>
      <c r="S8" t="str">
        <f>"##BLUE_2_FIELD##"&amp;Tidtager!S22&amp;"##BLUE_2_FIELD##"</f>
        <v>##BLUE_2_FIELD####BLUE_2_FIELD##</v>
      </c>
      <c r="T8" t="str">
        <f>"##BLUE_2_FIELD##"&amp;Tidtager!T22&amp;"##BLUE_2_FIELD##"</f>
        <v>##BLUE_2_FIELD####BLUE_2_FIELD##</v>
      </c>
      <c r="U8" t="str">
        <f>"##BLUE_2_FIELD##"&amp;Tidtager!U22&amp;"##BLUE_2_FIELD##"</f>
        <v>##BLUE_2_FIELD##3##BLUE_2_FIELD##</v>
      </c>
      <c r="V8" t="str">
        <f>"##BLUE_2_FIELD##"&amp;Tidtager!V22&amp;"##BLUE_2_FIELD##"</f>
        <v>##BLUE_2_FIELD####BLUE_2_FIELD##</v>
      </c>
      <c r="W8" t="str">
        <f>"##BLUE_2_FIELD##"&amp;Tidtager!W22&amp;"##BLUE_2_FIELD##"</f>
        <v>##BLUE_2_FIELD####BLUE_2_FIELD##</v>
      </c>
      <c r="X8" t="str">
        <f>"##BLUE_2_FIELD##"&amp;Tidtager!X22&amp;"##BLUE_2_FIELD##"</f>
        <v>##BLUE_2_FIELD####BLUE_2_FIELD##</v>
      </c>
      <c r="Y8" t="str">
        <f>"##BLUE_2_FIELD##"&amp;Tidtager!Y22&amp;"##BLUE_2_FIELD##"</f>
        <v>##BLUE_2_FIELD####BLUE_2_FIELD##</v>
      </c>
      <c r="Z8" t="str">
        <f>"##BLUE_2_FIELD##"&amp;Tidtager!Z22&amp;"##BLUE_2_FIELD##"</f>
        <v>##BLUE_2_FIELD####BLUE_2_FIELD##</v>
      </c>
      <c r="AA8" t="str">
        <f>"##BLUE_2_FIELD##"&amp;Tidtager!AA22&amp;"##BLUE_2_FIELD##"</f>
        <v>##BLUE_2_FIELD##4##BLUE_2_FIELD##</v>
      </c>
      <c r="AB8" t="str">
        <f>"##BLUE_2_FIELD##"&amp;Tidtager!AB22&amp;"##BLUE_2_FIELD##"</f>
        <v>##BLUE_2_FIELD####BLUE_2_FIELD##</v>
      </c>
      <c r="AC8" t="str">
        <f>"##BLUE_2_FIELD##"&amp;Tidtager!AC22&amp;"##BLUE_2_FIELD##"</f>
        <v>##BLUE_2_FIELD####BLUE_2_FIELD##</v>
      </c>
      <c r="AD8" t="str">
        <f>"##BLUE_2_FIELD##"&amp;Tidtager!AD22&amp;"##BLUE_2_FIELD##"</f>
        <v>##BLUE_2_FIELD####BLUE_2_FIELD##</v>
      </c>
      <c r="AE8" t="str">
        <f>"##BLUE_2_FIELD##"&amp;Tidtager!AE22&amp;"##BLUE_2_FIELD##"</f>
        <v>##BLUE_2_FIELD####BLUE_2_FIELD##</v>
      </c>
      <c r="AF8" t="str">
        <f>"##BLUE_2_FIELD##"&amp;Tidtager!AF22&amp;"##BLUE_2_FIELD##"</f>
        <v>##BLUE_2_FIELD####BLUE_2_FIELD##</v>
      </c>
      <c r="AG8" t="e">
        <f>"##BLUE_2_FIELD##"&amp;Tidtager!#REF!&amp;"##BLUE_2_FIELD##"</f>
        <v>#REF!</v>
      </c>
      <c r="AH8" t="e">
        <f>"##BLUE_2_FIELD##"&amp;Tidtager!#REF!&amp;"##BLUE_2_FIELD##"</f>
        <v>#REF!</v>
      </c>
      <c r="AI8" t="str">
        <f>"##BLUE_2_FIELD##"&amp;Tidtager!AG22&amp;"##BLUE_2_FIELD##"</f>
        <v>##BLUE_2_FIELD##2##BLUE_2_FIELD##</v>
      </c>
      <c r="AJ8" t="str">
        <f>"##BLUE_2_FIELD##"&amp;Tidtager!AH22&amp;"##BLUE_2_FIELD##"</f>
        <v>##BLUE_2_FIELD####BLUE_2_FIELD##</v>
      </c>
      <c r="AK8" t="str">
        <f>"##BLUE_2_FIELD##"&amp;Tidtager!AI22&amp;"##BLUE_2_FIELD##"</f>
        <v>##BLUE_2_FIELD####BLUE_2_FIELD##</v>
      </c>
      <c r="AL8" t="str">
        <f>"##BLUE_2_FIELD##"&amp;Tidtager!AJ22&amp;"##BLUE_2_FIELD##"</f>
        <v>##BLUE_2_FIELD####BLUE_2_FIELD##</v>
      </c>
      <c r="AM8" t="str">
        <f>"##BLUE_2_FIELD##"&amp;Tidtager!AM22&amp;"##BLUE_2_FIELD##"</f>
        <v>##BLUE_2_FIELD##0##BLUE_2_FIELD##</v>
      </c>
      <c r="AN8" t="str">
        <f>"##BLUE_2_FIELD##"&amp;Tidtager!AN22&amp;"##BLUE_2_FIELD##"</f>
        <v>##BLUE_2_FIELD####BLUE_2_FIELD##</v>
      </c>
      <c r="AO8" t="str">
        <f>"##BLUE_2_FIELD##"&amp;Tidtager!AO22&amp;"##BLUE_2_FIELD##"</f>
        <v>##BLUE_2_FIELD##0##BLUE_2_FIELD##</v>
      </c>
      <c r="AP8" t="str">
        <f>"##BLUE_2_FIELD##"&amp;Tidtager!AP22&amp;"##BLUE_2_FIELD##"</f>
        <v>##BLUE_2_FIELD####BLUE_2_FIELD##</v>
      </c>
      <c r="AQ8" t="e">
        <f>"##BLUE_2_FIELD##"&amp;Tidtager!#REF!&amp;"##BLUE_2_FIELD##"</f>
        <v>#REF!</v>
      </c>
      <c r="AR8" t="e">
        <f>"##BLUE_2_FIELD##"&amp;Tidtager!#REF!&amp;"##BLUE_2_FIELD##"</f>
        <v>#REF!</v>
      </c>
      <c r="AS8" t="e">
        <f>"##BLUE_2_FIELD##"&amp;Tidtager!#REF!&amp;"##BLUE_2_FIELD##"</f>
        <v>#REF!</v>
      </c>
      <c r="AT8" t="e">
        <f>"##BLUE_2_FIELD##"&amp;Tidtager!#REF!&amp;"##BLUE_2_FIELD##"</f>
        <v>#REF!</v>
      </c>
      <c r="AU8" t="e">
        <f>"##BLUE_2_FIELD##"&amp;Tidtager!#REF!&amp;"##BLUE_2_FIELD##"</f>
        <v>#REF!</v>
      </c>
      <c r="AV8" t="str">
        <f>"##BLUE_2_FIELD##"&amp;Tidtager!AQ24&amp;"##BLUE_2_FIELD##"</f>
        <v>##BLUE_2_FIELD## ##BLUE_2_FIELD##</v>
      </c>
      <c r="AW8" t="str">
        <f>"##BLUE_2_FIELD##"&amp;Tidtager!AR22&amp;"##BLUE_2_FIELD##"</f>
        <v>##BLUE_2_FIELD####BLUE_2_FIELD##</v>
      </c>
      <c r="AX8" t="str">
        <f>"##BLUE_2_FIELD##"&amp;Tidtager!AS22&amp;"##BLUE_2_FIELD##"</f>
        <v>##BLUE_2_FIELD####BLUE_2_FIELD##</v>
      </c>
      <c r="AY8" t="str">
        <f>"##BLUE_2_FIELD##"&amp;Tidtager!AT22&amp;"##BLUE_2_FIELD##"</f>
        <v>##BLUE_2_FIELD####BLUE_2_FIELD##</v>
      </c>
      <c r="AZ8" t="str">
        <f>"##BLUE_2_FIELD##"&amp;Tidtager!AU22&amp;"##BLUE_2_FIELD##"</f>
        <v>##BLUE_2_FIELD####BLUE_2_FIELD##</v>
      </c>
    </row>
    <row r="9" spans="1:52" ht="12.75">
      <c r="A9" t="str">
        <f>"##BLUE_3_FIELD##"&amp;Tidtager!C24&amp;"##BLUE_3_FIELD##"</f>
        <v>##BLUE_3_FIELD## ##BLUE_3_FIELD##</v>
      </c>
      <c r="B9" t="str">
        <f>"##BLUE_3_FIELD##"&amp;Tidtager!D24&amp;"##BLUE_3_FIELD##"</f>
        <v>##BLUE_3_FIELD## ##BLUE_3_FIELD##</v>
      </c>
      <c r="C9" t="str">
        <f>"##BLUE_3_FIELD##"&amp;Tidtager!E24&amp;"##BLUE_3_FIELD##"</f>
        <v>##BLUE_3_FIELD####BLUE_3_FIELD##</v>
      </c>
      <c r="D9" t="str">
        <f>"##BLUE_3_FIELD##"&amp;Tidtager!F24&amp;"##BLUE_3_FIELD##"</f>
        <v>##BLUE_3_FIELD####BLUE_3_FIELD##</v>
      </c>
      <c r="E9" t="str">
        <f>"##BLUE_3_FIELD##"&amp;Tidtager!G24&amp;"##BLUE_3_FIELD##"</f>
        <v>##BLUE_3_FIELD####BLUE_3_FIELD##</v>
      </c>
      <c r="F9" t="str">
        <f>"##BLUE_3_FIELD##"&amp;Tidtager!H24&amp;"##BLUE_3_FIELD##"</f>
        <v>##BLUE_3_FIELD####BLUE_3_FIELD##</v>
      </c>
      <c r="G9" t="str">
        <f>"##BLUE_3_FIELD##"&amp;Tidtager!I24&amp;"##BLUE_3_FIELD##"</f>
        <v>##BLUE_3_FIELD####BLUE_3_FIELD##</v>
      </c>
      <c r="H9" t="str">
        <f>"##BLUE_3_FIELD##"&amp;Tidtager!J24&amp;"##BLUE_3_FIELD##"</f>
        <v>##BLUE_3_FIELD####BLUE_3_FIELD##</v>
      </c>
      <c r="I9" t="str">
        <f>"##BLUE_3_FIELD##"&amp;Tidtager!K24&amp;"##BLUE_3_FIELD##"</f>
        <v>##BLUE_3_FIELD####BLUE_3_FIELD##</v>
      </c>
      <c r="J9" t="str">
        <f>"##BLUE_3_FIELD##"&amp;Tidtager!L24&amp;"##BLUE_3_FIELD##"</f>
        <v>##BLUE_3_FIELD####BLUE_3_FIELD##</v>
      </c>
      <c r="K9" t="str">
        <f>"##BLUE_3_FIELD##"&amp;Tidtager!M24&amp;"##BLUE_3_FIELD##"</f>
        <v>##BLUE_3_FIELD##4##BLUE_3_FIELD##</v>
      </c>
      <c r="L9" t="str">
        <f>"##BLUE_3_FIELD##"&amp;Tidtager!N24&amp;"##BLUE_3_FIELD##"</f>
        <v>##BLUE_3_FIELD####BLUE_3_FIELD##</v>
      </c>
      <c r="M9" t="str">
        <f>"##BLUE_3_FIELD##"&amp;Tidtager!O24&amp;"##BLUE_3_FIELD##"</f>
        <v>##BLUE_3_FIELD####BLUE_3_FIELD##</v>
      </c>
      <c r="N9" t="str">
        <f>"##BLUE_3_FIELD##"&amp;Tidtager!P24&amp;"##BLUE_3_FIELD##"</f>
        <v>##BLUE_3_FIELD####BLUE_3_FIELD##</v>
      </c>
      <c r="O9" t="e">
        <f>"##BLUE_3_FIELD##"&amp;Tidtager!#REF!&amp;"##BLUE_3_FIELD##"</f>
        <v>#REF!</v>
      </c>
      <c r="P9" t="e">
        <f>"##BLUE_3_FIELD##"&amp;Tidtager!#REF!&amp;"##BLUE_3_FIELD##"</f>
        <v>#REF!</v>
      </c>
      <c r="Q9" t="str">
        <f>"##BLUE_3_FIELD##"&amp;Tidtager!Q24&amp;"##BLUE_3_FIELD##"</f>
        <v>##BLUE_3_FIELD####BLUE_3_FIELD##</v>
      </c>
      <c r="R9" t="str">
        <f>"##BLUE_3_FIELD##"&amp;Tidtager!R24&amp;"##BLUE_3_FIELD##"</f>
        <v>##BLUE_3_FIELD####BLUE_3_FIELD##</v>
      </c>
      <c r="S9" t="str">
        <f>"##BLUE_3_FIELD##"&amp;Tidtager!S24&amp;"##BLUE_3_FIELD##"</f>
        <v>##BLUE_3_FIELD##1##BLUE_3_FIELD##</v>
      </c>
      <c r="T9" t="str">
        <f>"##BLUE_3_FIELD##"&amp;Tidtager!T24&amp;"##BLUE_3_FIELD##"</f>
        <v>##BLUE_3_FIELD####BLUE_3_FIELD##</v>
      </c>
      <c r="U9" t="str">
        <f>"##BLUE_3_FIELD##"&amp;Tidtager!U24&amp;"##BLUE_3_FIELD##"</f>
        <v>##BLUE_3_FIELD####BLUE_3_FIELD##</v>
      </c>
      <c r="V9" t="str">
        <f>"##BLUE_3_FIELD##"&amp;Tidtager!V24&amp;"##BLUE_3_FIELD##"</f>
        <v>##BLUE_3_FIELD####BLUE_3_FIELD##</v>
      </c>
      <c r="W9" t="str">
        <f>"##BLUE_3_FIELD##"&amp;Tidtager!W24&amp;"##BLUE_3_FIELD##"</f>
        <v>##BLUE_3_FIELD####BLUE_3_FIELD##</v>
      </c>
      <c r="X9" t="str">
        <f>"##BLUE_3_FIELD##"&amp;Tidtager!X24&amp;"##BLUE_3_FIELD##"</f>
        <v>##BLUE_3_FIELD####BLUE_3_FIELD##</v>
      </c>
      <c r="Y9" t="str">
        <f>"##BLUE_3_FIELD##"&amp;Tidtager!Y24&amp;"##BLUE_3_FIELD##"</f>
        <v>##BLUE_3_FIELD##3##BLUE_3_FIELD##</v>
      </c>
      <c r="Z9" t="str">
        <f>"##BLUE_3_FIELD##"&amp;Tidtager!Z24&amp;"##BLUE_3_FIELD##"</f>
        <v>##BLUE_3_FIELD####BLUE_3_FIELD##</v>
      </c>
      <c r="AA9" t="str">
        <f>"##BLUE_3_FIELD##"&amp;Tidtager!AA24&amp;"##BLUE_3_FIELD##"</f>
        <v>##BLUE_3_FIELD####BLUE_3_FIELD##</v>
      </c>
      <c r="AB9" t="str">
        <f>"##BLUE_3_FIELD##"&amp;Tidtager!AB24&amp;"##BLUE_3_FIELD##"</f>
        <v>##BLUE_3_FIELD####BLUE_3_FIELD##</v>
      </c>
      <c r="AC9" t="str">
        <f>"##BLUE_3_FIELD##"&amp;Tidtager!AC24&amp;"##BLUE_3_FIELD##"</f>
        <v>##BLUE_3_FIELD####BLUE_3_FIELD##</v>
      </c>
      <c r="AD9" t="str">
        <f>"##BLUE_3_FIELD##"&amp;Tidtager!AD24&amp;"##BLUE_3_FIELD##"</f>
        <v>##BLUE_3_FIELD####BLUE_3_FIELD##</v>
      </c>
      <c r="AE9" t="str">
        <f>"##BLUE_3_FIELD##"&amp;Tidtager!AE26&amp;"##BLUE_3_FIELD##"</f>
        <v>##BLUE_3_FIELD##3##BLUE_3_FIELD##</v>
      </c>
      <c r="AF9" t="str">
        <f>"##BLUE_3_FIELD##"&amp;Tidtager!AF26&amp;"##BLUE_3_FIELD##"</f>
        <v>##BLUE_3_FIELD####BLUE_3_FIELD##</v>
      </c>
      <c r="AG9" t="e">
        <f>"##BLUE_3_FIELD##"&amp;Tidtager!#REF!&amp;"##BLUE_3_FIELD##"</f>
        <v>#REF!</v>
      </c>
      <c r="AH9" t="e">
        <f>"##BLUE_3_FIELD##"&amp;Tidtager!#REF!&amp;"##BLUE_3_FIELD##"</f>
        <v>#REF!</v>
      </c>
      <c r="AI9" t="str">
        <f>"##BLUE_3_FIELD##"&amp;Tidtager!AG24&amp;"##BLUE_3_FIELD##"</f>
        <v>##BLUE_3_FIELD##4##BLUE_3_FIELD##</v>
      </c>
      <c r="AJ9" t="str">
        <f>"##BLUE_3_FIELD##"&amp;Tidtager!AH24&amp;"##BLUE_3_FIELD##"</f>
        <v>##BLUE_3_FIELD####BLUE_3_FIELD##</v>
      </c>
      <c r="AK9" t="str">
        <f>"##BLUE_3_FIELD##"&amp;Tidtager!AI24&amp;"##BLUE_3_FIELD##"</f>
        <v>##BLUE_3_FIELD####BLUE_3_FIELD##</v>
      </c>
      <c r="AL9" t="str">
        <f>"##BLUE_3_FIELD##"&amp;Tidtager!AJ24&amp;"##BLUE_3_FIELD##"</f>
        <v>##BLUE_3_FIELD####BLUE_3_FIELD##</v>
      </c>
      <c r="AM9" t="str">
        <f>"##BLUE_3_FIELD##"&amp;Tidtager!AM24&amp;"##BLUE_3_FIELD##"</f>
        <v>##BLUE_3_FIELD##0##BLUE_3_FIELD##</v>
      </c>
      <c r="AN9" t="str">
        <f>"##BLUE_3_FIELD##"&amp;Tidtager!AN24&amp;"##BLUE_3_FIELD##"</f>
        <v>##BLUE_3_FIELD####BLUE_3_FIELD##</v>
      </c>
      <c r="AO9" t="str">
        <f>"##BLUE_3_FIELD##"&amp;Tidtager!AO24&amp;"##BLUE_3_FIELD##"</f>
        <v>##BLUE_3_FIELD##0##BLUE_3_FIELD##</v>
      </c>
      <c r="AP9" t="str">
        <f>"##BLUE_3_FIELD##"&amp;Tidtager!AP24&amp;"##BLUE_3_FIELD##"</f>
        <v>##BLUE_3_FIELD####BLUE_3_FIELD##</v>
      </c>
      <c r="AQ9" t="e">
        <f>"##BLUE_3_FIELD##"&amp;Tidtager!#REF!&amp;"##BLUE_3_FIELD##"</f>
        <v>#REF!</v>
      </c>
      <c r="AR9" t="e">
        <f>"##BLUE_3_FIELD##"&amp;Tidtager!#REF!&amp;"##BLUE_3_FIELD##"</f>
        <v>#REF!</v>
      </c>
      <c r="AS9" t="e">
        <f>"##BLUE_3_FIELD##"&amp;Tidtager!#REF!&amp;"##BLUE_3_FIELD##"</f>
        <v>#REF!</v>
      </c>
      <c r="AT9" t="e">
        <f>"##BLUE_3_FIELD##"&amp;Tidtager!#REF!&amp;"##BLUE_3_FIELD##"</f>
        <v>#REF!</v>
      </c>
      <c r="AU9" t="e">
        <f>"##BLUE_3_FIELD##"&amp;Tidtager!#REF!&amp;"##BLUE_3_FIELD##"</f>
        <v>#REF!</v>
      </c>
      <c r="AV9" t="e">
        <f>"##BLUE_3_FIELD##"&amp;Tidtager!#REF!&amp;"##BLUE_3_FIELD##"</f>
        <v>#REF!</v>
      </c>
      <c r="AW9" t="str">
        <f>"##BLUE_3_FIELD##"&amp;Tidtager!AR24&amp;"##BLUE_3_FIELD##"</f>
        <v>##BLUE_3_FIELD####BLUE_3_FIELD##</v>
      </c>
      <c r="AX9" t="str">
        <f>"##BLUE_3_FIELD##"&amp;Tidtager!AS24&amp;"##BLUE_3_FIELD##"</f>
        <v>##BLUE_3_FIELD####BLUE_3_FIELD##</v>
      </c>
      <c r="AY9" t="str">
        <f>"##BLUE_3_FIELD##"&amp;Tidtager!AT24&amp;"##BLUE_3_FIELD##"</f>
        <v>##BLUE_3_FIELD####BLUE_3_FIELD##</v>
      </c>
      <c r="AZ9" t="str">
        <f>"##BLUE_3_FIELD##"&amp;Tidtager!AU23&amp;"##BLUE_3_FIELD##"</f>
        <v>##BLUE_3_FIELD##Placering##BLUE_3_FIELD##</v>
      </c>
    </row>
    <row r="10" spans="1:52" ht="12.75">
      <c r="A10" t="str">
        <f>"##BLUE_4_FIELD##"&amp;Tidtager!C26&amp;"##BLUE_4_FIELD##"</f>
        <v>##BLUE_4_FIELD## ##BLUE_4_FIELD##</v>
      </c>
      <c r="B10" t="str">
        <f>"##BLUE_4_FIELD##"&amp;Tidtager!D26&amp;"##BLUE_4_FIELD##"</f>
        <v>##BLUE_4_FIELD## ##BLUE_4_FIELD##</v>
      </c>
      <c r="C10" t="str">
        <f>"##BLUE_4_FIELD##"&amp;Tidtager!E26&amp;"##BLUE_4_FIELD##"</f>
        <v>##BLUE_4_FIELD####BLUE_4_FIELD##</v>
      </c>
      <c r="D10" t="str">
        <f>"##BLUE_4_FIELD##"&amp;Tidtager!F26&amp;"##BLUE_4_FIELD##"</f>
        <v>##BLUE_4_FIELD####BLUE_4_FIELD##</v>
      </c>
      <c r="E10" t="str">
        <f>"##BLUE_4_FIELD##"&amp;Tidtager!G26&amp;"##BLUE_4_FIELD##"</f>
        <v>##BLUE_4_FIELD####BLUE_4_FIELD##</v>
      </c>
      <c r="F10" t="str">
        <f>"##BLUE_4_FIELD##"&amp;Tidtager!H26&amp;"##BLUE_4_FIELD##"</f>
        <v>##BLUE_4_FIELD####BLUE_4_FIELD##</v>
      </c>
      <c r="G10" t="str">
        <f>"##BLUE_4_FIELD##"&amp;Tidtager!I26&amp;"##BLUE_4_FIELD##"</f>
        <v>##BLUE_4_FIELD####BLUE_4_FIELD##</v>
      </c>
      <c r="H10" t="str">
        <f>"##BLUE_4_FIELD##"&amp;Tidtager!J26&amp;"##BLUE_4_FIELD##"</f>
        <v>##BLUE_4_FIELD####BLUE_4_FIELD##</v>
      </c>
      <c r="I10" t="str">
        <f>"##BLUE_4_FIELD##"&amp;Tidtager!K26&amp;"##BLUE_4_FIELD##"</f>
        <v>##BLUE_4_FIELD####BLUE_4_FIELD##</v>
      </c>
      <c r="J10" t="str">
        <f>"##BLUE_4_FIELD##"&amp;Tidtager!L26&amp;"##BLUE_4_FIELD##"</f>
        <v>##BLUE_4_FIELD####BLUE_4_FIELD##</v>
      </c>
      <c r="K10" t="str">
        <f>"##BLUE_4_FIELD##"&amp;Tidtager!M26&amp;"##BLUE_4_FIELD##"</f>
        <v>##BLUE_4_FIELD####BLUE_4_FIELD##</v>
      </c>
      <c r="L10" t="str">
        <f>"##BLUE_4_FIELD##"&amp;Tidtager!N26&amp;"##BLUE_4_FIELD##"</f>
        <v>##BLUE_4_FIELD####BLUE_4_FIELD##</v>
      </c>
      <c r="M10" t="str">
        <f>"##BLUE_4_FIELD##"&amp;Tidtager!O26&amp;"##BLUE_4_FIELD##"</f>
        <v>##BLUE_4_FIELD##2##BLUE_4_FIELD##</v>
      </c>
      <c r="N10" t="str">
        <f>"##BLUE_4_FIELD##"&amp;Tidtager!P26&amp;"##BLUE_4_FIELD##"</f>
        <v>##BLUE_4_FIELD####BLUE_4_FIELD##</v>
      </c>
      <c r="O10" t="e">
        <f>"##BLUE_4_FIELD##"&amp;Tidtager!#REF!&amp;"##BLUE_4_FIELD##"</f>
        <v>#REF!</v>
      </c>
      <c r="P10" t="e">
        <f>"##BLUE_4_FIELD##"&amp;Tidtager!#REF!&amp;"##BLUE_4_FIELD##"</f>
        <v>#REF!</v>
      </c>
      <c r="Q10" t="str">
        <f>"##BLUE_4_FIELD##"&amp;Tidtager!Q26&amp;"##BLUE_4_FIELD##"</f>
        <v>##BLUE_4_FIELD####BLUE_4_FIELD##</v>
      </c>
      <c r="R10" t="str">
        <f>"##BLUE_4_FIELD##"&amp;Tidtager!R26&amp;"##BLUE_4_FIELD##"</f>
        <v>##BLUE_4_FIELD####BLUE_4_FIELD##</v>
      </c>
      <c r="S10" t="str">
        <f>"##BLUE_4_FIELD##"&amp;Tidtager!S26&amp;"##BLUE_4_FIELD##"</f>
        <v>##BLUE_4_FIELD####BLUE_4_FIELD##</v>
      </c>
      <c r="T10" t="str">
        <f>"##BLUE_4_FIELD##"&amp;Tidtager!T26&amp;"##BLUE_4_FIELD##"</f>
        <v>##BLUE_4_FIELD####BLUE_4_FIELD##</v>
      </c>
      <c r="U10" t="str">
        <f>"##BLUE_4_FIELD##"&amp;Tidtager!U26&amp;"##BLUE_4_FIELD##"</f>
        <v>##BLUE_4_FIELD##1##BLUE_4_FIELD##</v>
      </c>
      <c r="V10" t="str">
        <f>"##BLUE_4_FIELD##"&amp;Tidtager!V26&amp;"##BLUE_4_FIELD##"</f>
        <v>##BLUE_4_FIELD####BLUE_4_FIELD##</v>
      </c>
      <c r="W10" t="e">
        <f>"##BLUE_4_FIELD##"&amp;Tidtager!#REF!&amp;"##BLUE_4_FIELD##"</f>
        <v>#REF!</v>
      </c>
      <c r="X10" t="str">
        <f>"##BLUE_4_FIELD##"&amp;Tidtager!W26&amp;"##BLUE_4_FIELD##"</f>
        <v>##BLUE_4_FIELD####BLUE_4_FIELD##</v>
      </c>
      <c r="Y10" t="str">
        <f>"##BLUE_4_FIELD##"&amp;Tidtager!Y26&amp;"##BLUE_4_FIELD##"</f>
        <v>##BLUE_4_FIELD####BLUE_4_FIELD##</v>
      </c>
      <c r="Z10" t="str">
        <f>"##BLUE_4_FIELD##"&amp;Tidtager!Z26&amp;"##BLUE_4_FIELD##"</f>
        <v>##BLUE_4_FIELD####BLUE_4_FIELD##</v>
      </c>
      <c r="AA10" t="str">
        <f>"##BLUE_4_FIELD##"&amp;Tidtager!AA26&amp;"##BLUE_4_FIELD##"</f>
        <v>##BLUE_4_FIELD##2##BLUE_4_FIELD##</v>
      </c>
      <c r="AB10" t="str">
        <f>"##BLUE_4_FIELD##"&amp;Tidtager!AB26&amp;"##BLUE_4_FIELD##"</f>
        <v>##BLUE_4_FIELD####BLUE_4_FIELD##</v>
      </c>
      <c r="AC10" t="str">
        <f>"##BLUE_4_FIELD##"&amp;Tidtager!AC26&amp;"##BLUE_4_FIELD##"</f>
        <v>##BLUE_4_FIELD####BLUE_4_FIELD##</v>
      </c>
      <c r="AD10" t="str">
        <f>"##BLUE_4_FIELD##"&amp;Tidtager!AD26&amp;"##BLUE_4_FIELD##"</f>
        <v>##BLUE_4_FIELD####BLUE_4_FIELD##</v>
      </c>
      <c r="AE10" t="e">
        <f>"##BLUE_4_FIELD##"&amp;Tidtager!#REF!&amp;"##BLUE_4_FIELD##"</f>
        <v>#REF!</v>
      </c>
      <c r="AF10" t="e">
        <f>"##BLUE_4_FIELD##"&amp;Tidtager!#REF!&amp;"##BLUE_4_FIELD##"</f>
        <v>#REF!</v>
      </c>
      <c r="AG10" t="e">
        <f>"##BLUE_4_FIELD##"&amp;Tidtager!#REF!&amp;"##BLUE_4_FIELD##"</f>
        <v>#REF!</v>
      </c>
      <c r="AH10" t="e">
        <f>"##BLUE_4_FIELD##"&amp;Tidtager!#REF!&amp;"##BLUE_4_FIELD##"</f>
        <v>#REF!</v>
      </c>
      <c r="AI10" t="str">
        <f>"##BLUE_4_FIELD##"&amp;Tidtager!AG26&amp;"##BLUE_4_FIELD##"</f>
        <v>##BLUE_4_FIELD####BLUE_4_FIELD##</v>
      </c>
      <c r="AJ10" t="str">
        <f>"##BLUE_4_FIELD##"&amp;Tidtager!AH26&amp;"##BLUE_4_FIELD##"</f>
        <v>##BLUE_4_FIELD####BLUE_4_FIELD##</v>
      </c>
      <c r="AK10" t="str">
        <f>"##BLUE_4_FIELD##"&amp;Tidtager!AI26&amp;"##BLUE_4_FIELD##"</f>
        <v>##BLUE_4_FIELD####BLUE_4_FIELD##</v>
      </c>
      <c r="AL10" t="str">
        <f>"##BLUE_4_FIELD##"&amp;Tidtager!AJ26&amp;"##BLUE_4_FIELD##"</f>
        <v>##BLUE_4_FIELD####BLUE_4_FIELD##</v>
      </c>
      <c r="AM10" t="str">
        <f>"##BLUE_4_FIELD##"&amp;Tidtager!AM26&amp;"##BLUE_4_FIELD##"</f>
        <v>##BLUE_4_FIELD##0##BLUE_4_FIELD##</v>
      </c>
      <c r="AN10" t="str">
        <f>"##BLUE_4_FIELD##"&amp;Tidtager!AN26&amp;"##BLUE_4_FIELD##"</f>
        <v>##BLUE_4_FIELD####BLUE_4_FIELD##</v>
      </c>
      <c r="AO10" t="str">
        <f>"##BLUE_4_FIELD##"&amp;Tidtager!AO26&amp;"##BLUE_4_FIELD##"</f>
        <v>##BLUE_4_FIELD##0##BLUE_4_FIELD##</v>
      </c>
      <c r="AP10" t="str">
        <f>"##BLUE_4_FIELD##"&amp;Tidtager!AP26&amp;"##BLUE_4_FIELD##"</f>
        <v>##BLUE_4_FIELD####BLUE_4_FIELD##</v>
      </c>
      <c r="AQ10" t="e">
        <f>"##BLUE_4_FIELD##"&amp;Tidtager!#REF!&amp;"##BLUE_4_FIELD##"</f>
        <v>#REF!</v>
      </c>
      <c r="AR10" t="e">
        <f>"##BLUE_4_FIELD##"&amp;Tidtager!#REF!&amp;"##BLUE_4_FIELD##"</f>
        <v>#REF!</v>
      </c>
      <c r="AS10" t="e">
        <f>"##BLUE_4_FIELD##"&amp;Tidtager!#REF!&amp;"##BLUE_4_FIELD##"</f>
        <v>#REF!</v>
      </c>
      <c r="AT10" t="e">
        <f>"##BLUE_4_FIELD##"&amp;Tidtager!#REF!&amp;"##BLUE_4_FIELD##"</f>
        <v>#REF!</v>
      </c>
      <c r="AU10" t="e">
        <f>"##BLUE_4_FIELD##"&amp;Tidtager!#REF!&amp;"##BLUE_4_FIELD##"</f>
        <v>#REF!</v>
      </c>
      <c r="AV10" t="str">
        <f>"##BLUE_4_FIELD##"&amp;Tidtager!AQ26&amp;"##BLUE_4_FIELD##"</f>
        <v>##BLUE_4_FIELD## ##BLUE_4_FIELD##</v>
      </c>
      <c r="AW10" t="str">
        <f>"##BLUE_4_FIELD##"&amp;Tidtager!AR26&amp;"##BLUE_4_FIELD##"</f>
        <v>##BLUE_4_FIELD####BLUE_4_FIELD##</v>
      </c>
      <c r="AX10" t="str">
        <f>"##BLUE_4_FIELD##"&amp;Tidtager!AS26&amp;"##BLUE_4_FIELD##"</f>
        <v>##BLUE_4_FIELD####BLUE_4_FIELD##</v>
      </c>
      <c r="AY10" t="str">
        <f>"##BLUE_4_FIELD##"&amp;Tidtager!AT26&amp;"##BLUE_4_FIELD##"</f>
        <v>##BLUE_4_FIELD####BLUE_4_FIELD##</v>
      </c>
      <c r="AZ10" t="str">
        <f>"##BLUE_4_FIELD##"&amp;Tidtager!AU26&amp;"##BLUE_4_FIELD##"</f>
        <v>##BLUE_4_FIELD####BLUE_4_FIELD##</v>
      </c>
    </row>
    <row r="11" spans="1:52" ht="12.75">
      <c r="A11" t="e">
        <f>"##BLUE_5_FIELD##"&amp;Tidtager!#REF!&amp;"##BLUE_5_FIELD##"</f>
        <v>#REF!</v>
      </c>
      <c r="B11" t="e">
        <f>"##BLUE_5_FIELD##"&amp;Tidtager!#REF!&amp;"##BLUE_5_FIELD##"</f>
        <v>#REF!</v>
      </c>
      <c r="C11" t="e">
        <f>"##BLUE_5_FIELD##"&amp;Tidtager!#REF!&amp;"##BLUE_5_FIELD##"</f>
        <v>#REF!</v>
      </c>
      <c r="D11" t="e">
        <f>"##BLUE_5_FIELD##"&amp;Tidtager!#REF!&amp;"##BLUE_5_FIELD##"</f>
        <v>#REF!</v>
      </c>
      <c r="E11" t="e">
        <f>"##BLUE_5_FIELD##"&amp;Tidtager!#REF!&amp;"##BLUE_5_FIELD##"</f>
        <v>#REF!</v>
      </c>
      <c r="F11" t="e">
        <f>"##BLUE_5_FIELD##"&amp;Tidtager!#REF!&amp;"##BLUE_5_FIELD##"</f>
        <v>#REF!</v>
      </c>
      <c r="G11" t="e">
        <f>"##BLUE_5_FIELD##"&amp;Tidtager!#REF!&amp;"##BLUE_5_FIELD##"</f>
        <v>#REF!</v>
      </c>
      <c r="H11" t="e">
        <f>"##BLUE_5_FIELD##"&amp;Tidtager!#REF!&amp;"##BLUE_5_FIELD##"</f>
        <v>#REF!</v>
      </c>
      <c r="I11" t="e">
        <f>"##BLUE_5_FIELD##"&amp;Tidtager!#REF!&amp;"##BLUE_5_FIELD##"</f>
        <v>#REF!</v>
      </c>
      <c r="J11" t="e">
        <f>"##BLUE_5_FIELD##"&amp;Tidtager!#REF!&amp;"##BLUE_5_FIELD##"</f>
        <v>#REF!</v>
      </c>
      <c r="K11" t="e">
        <f>"##BLUE_5_FIELD##"&amp;Tidtager!#REF!&amp;"##BLUE_5_FIELD##"</f>
        <v>#REF!</v>
      </c>
      <c r="L11" t="e">
        <f>"##BLUE_5_FIELD##"&amp;Tidtager!#REF!&amp;"##BLUE_5_FIELD##"</f>
        <v>#REF!</v>
      </c>
      <c r="M11" t="e">
        <f>"##BLUE_5_FIELD##"&amp;Tidtager!#REF!&amp;"##BLUE_5_FIELD##"</f>
        <v>#REF!</v>
      </c>
      <c r="N11" t="e">
        <f>"##BLUE_5_FIELD##"&amp;Tidtager!#REF!&amp;"##BLUE_5_FIELD##"</f>
        <v>#REF!</v>
      </c>
      <c r="O11" t="e">
        <f>"##BLUE_5_FIELD##"&amp;Tidtager!#REF!&amp;"##BLUE_5_FIELD##"</f>
        <v>#REF!</v>
      </c>
      <c r="P11" t="e">
        <f>"##BLUE_5_FIELD##"&amp;Tidtager!#REF!&amp;"##BLUE_5_FIELD##"</f>
        <v>#REF!</v>
      </c>
      <c r="Q11" t="e">
        <f>"##BLUE_5_FIELD##"&amp;Tidtager!#REF!&amp;"##BLUE_5_FIELD##"</f>
        <v>#REF!</v>
      </c>
      <c r="R11" t="e">
        <f>"##BLUE_5_FIELD##"&amp;Tidtager!#REF!&amp;"##BLUE_5_FIELD##"</f>
        <v>#REF!</v>
      </c>
      <c r="S11" t="e">
        <f>"##BLUE_5_FIELD##"&amp;Tidtager!#REF!&amp;"##BLUE_5_FIELD##"</f>
        <v>#REF!</v>
      </c>
      <c r="T11" t="e">
        <f>"##BLUE_5_FIELD##"&amp;Tidtager!#REF!&amp;"##BLUE_5_FIELD##"</f>
        <v>#REF!</v>
      </c>
      <c r="U11" t="e">
        <f>"##BLUE_5_FIELD##"&amp;Tidtager!#REF!&amp;"##BLUE_5_FIELD##"</f>
        <v>#REF!</v>
      </c>
      <c r="V11" t="e">
        <f>"##BLUE_5_FIELD##"&amp;Tidtager!#REF!&amp;"##BLUE_5_FIELD##"</f>
        <v>#REF!</v>
      </c>
      <c r="W11" t="e">
        <f>"##BLUE_5_FIELD##"&amp;Tidtager!#REF!&amp;"##BLUE_5_FIELD##"</f>
        <v>#REF!</v>
      </c>
      <c r="X11" t="e">
        <f>"##BLUE_5_FIELD##"&amp;Tidtager!#REF!&amp;"##BLUE_5_FIELD##"</f>
        <v>#REF!</v>
      </c>
      <c r="Y11" t="e">
        <f>"##BLUE_5_FIELD##"&amp;Tidtager!#REF!&amp;"##BLUE_5_FIELD##"</f>
        <v>#REF!</v>
      </c>
      <c r="Z11" t="e">
        <f>"##BLUE_5_FIELD##"&amp;Tidtager!#REF!&amp;"##BLUE_5_FIELD##"</f>
        <v>#REF!</v>
      </c>
      <c r="AA11" t="e">
        <f>"##BLUE_5_FIELD##"&amp;Tidtager!#REF!&amp;"##BLUE_5_FIELD##"</f>
        <v>#REF!</v>
      </c>
      <c r="AB11" t="e">
        <f>"##BLUE_5_FIELD##"&amp;Tidtager!#REF!&amp;"##BLUE_5_FIELD##"</f>
        <v>#REF!</v>
      </c>
      <c r="AC11" t="e">
        <f>"##BLUE_5_FIELD##"&amp;Tidtager!#REF!&amp;"##BLUE_5_FIELD##"</f>
        <v>#REF!</v>
      </c>
      <c r="AD11" t="e">
        <f>"##BLUE_5_FIELD##"&amp;Tidtager!#REF!&amp;"##BLUE_5_FIELD##"</f>
        <v>#REF!</v>
      </c>
      <c r="AE11" t="e">
        <f>"##BLUE_5_FIELD##"&amp;Tidtager!#REF!&amp;"##BLUE_5_FIELD##"</f>
        <v>#REF!</v>
      </c>
      <c r="AF11" t="e">
        <f>"##BLUE_5_FIELD##"&amp;Tidtager!#REF!&amp;"##BLUE_5_FIELD##"</f>
        <v>#REF!</v>
      </c>
      <c r="AG11" t="e">
        <f>"##BLUE_5_FIELD##"&amp;Tidtager!#REF!&amp;"##BLUE_5_FIELD##"</f>
        <v>#REF!</v>
      </c>
      <c r="AH11" t="e">
        <f>"##BLUE_5_FIELD##"&amp;Tidtager!#REF!&amp;"##BLUE_5_FIELD##"</f>
        <v>#REF!</v>
      </c>
      <c r="AI11" t="e">
        <f>"##BLUE_5_FIELD##"&amp;Tidtager!#REF!&amp;"##BLUE_5_FIELD##"</f>
        <v>#REF!</v>
      </c>
      <c r="AJ11" t="e">
        <f>"##BLUE_5_FIELD##"&amp;Tidtager!#REF!&amp;"##BLUE_5_FIELD##"</f>
        <v>#REF!</v>
      </c>
      <c r="AK11" t="e">
        <f>"##BLUE_5_FIELD##"&amp;Tidtager!#REF!&amp;"##BLUE_5_FIELD##"</f>
        <v>#REF!</v>
      </c>
      <c r="AL11" t="e">
        <f>"##BLUE_5_FIELD##"&amp;Tidtager!#REF!&amp;"##BLUE_5_FIELD##"</f>
        <v>#REF!</v>
      </c>
      <c r="AM11" t="e">
        <f>"##BLUE_5_FIELD##"&amp;Tidtager!#REF!&amp;"##BLUE_5_FIELD##"</f>
        <v>#REF!</v>
      </c>
      <c r="AN11" t="e">
        <f>"##BLUE_5_FIELD##"&amp;Tidtager!#REF!&amp;"##BLUE_5_FIELD##"</f>
        <v>#REF!</v>
      </c>
      <c r="AO11" t="e">
        <f>"##BLUE_5_FIELD##"&amp;Tidtager!#REF!&amp;"##BLUE_5_FIELD##"</f>
        <v>#REF!</v>
      </c>
      <c r="AP11" t="e">
        <f>"##BLUE_5_FIELD##"&amp;Tidtager!#REF!&amp;"##BLUE_5_FIELD##"</f>
        <v>#REF!</v>
      </c>
      <c r="AQ11" t="e">
        <f>"##BLUE_5_FIELD##"&amp;Tidtager!#REF!&amp;"##BLUE_5_FIELD##"</f>
        <v>#REF!</v>
      </c>
      <c r="AR11" t="e">
        <f>"##BLUE_5_FIELD##"&amp;Tidtager!#REF!&amp;"##BLUE_5_FIELD##"</f>
        <v>#REF!</v>
      </c>
      <c r="AS11" t="e">
        <f>"##BLUE_5_FIELD##"&amp;Tidtager!#REF!&amp;"##BLUE_5_FIELD##"</f>
        <v>#REF!</v>
      </c>
      <c r="AT11" t="e">
        <f>"##BLUE_5_FIELD##"&amp;Tidtager!#REF!&amp;"##BLUE_5_FIELD##"</f>
        <v>#REF!</v>
      </c>
      <c r="AU11" t="e">
        <f>"##BLUE_5_FIELD##"&amp;Tidtager!#REF!&amp;"##BLUE_5_FIELD##"</f>
        <v>#REF!</v>
      </c>
      <c r="AV11" t="e">
        <f>"##BLUE_5_FIELD##"&amp;Tidtager!#REF!&amp;"##BLUE_5_FIELD##"</f>
        <v>#REF!</v>
      </c>
      <c r="AW11" t="e">
        <f>"##BLUE_5_FIELD##"&amp;Tidtager!#REF!&amp;"##BLUE_5_FIELD##"</f>
        <v>#REF!</v>
      </c>
      <c r="AX11" t="e">
        <f>"##BLUE_5_FIELD##"&amp;Tidtager!#REF!&amp;"##BLUE_5_FIELD##"</f>
        <v>#REF!</v>
      </c>
      <c r="AY11" t="e">
        <f>"##BLUE_5_FIELD##"&amp;Tidtager!#REF!&amp;"##BLUE_5_FIELD##"</f>
        <v>#REF!</v>
      </c>
      <c r="AZ11" t="e">
        <f>"##BLUE_5_FIELD##"&amp;Tidtager!#REF!&amp;"##BLUE_5_FIELD##"</f>
        <v>#REF!</v>
      </c>
    </row>
    <row r="13" spans="1:52" ht="12.75">
      <c r="A13" t="str">
        <f>"##WHITE_1_FIELD##"&amp;Tidtager!C32&amp;"##WHITE_1_FIELD##"</f>
        <v>##WHITE_1_FIELD## ##WHITE_1_FIELD##</v>
      </c>
      <c r="B13" t="str">
        <f>"##WHITE_1_FIELD##"&amp;Tidtager!D32&amp;"##WHITE_1_FIELD##"</f>
        <v>##WHITE_1_FIELD## ##WHITE_1_FIELD##</v>
      </c>
      <c r="C13" t="str">
        <f>"##WHITE_1_FIELD##"&amp;Tidtager!E32&amp;"##WHITE_1_FIELD##"</f>
        <v>##WHITE_1_FIELD####WHITE_1_FIELD##</v>
      </c>
      <c r="D13" t="str">
        <f>"##WHITE_1_FIELD##"&amp;Tidtager!F32&amp;"##WHITE_1_FIELD##"</f>
        <v>##WHITE_1_FIELD####WHITE_1_FIELD##</v>
      </c>
      <c r="E13" t="str">
        <f>"##WHITE_1_FIELD##"&amp;Tidtager!G32&amp;"##WHITE_1_FIELD##"</f>
        <v>##WHITE_1_FIELD####WHITE_1_FIELD##</v>
      </c>
      <c r="F13" t="str">
        <f>"##WHITE_1_FIELD##"&amp;Tidtager!H32&amp;"##WHITE_1_FIELD##"</f>
        <v>##WHITE_1_FIELD####WHITE_1_FIELD##</v>
      </c>
      <c r="G13" t="str">
        <f>"##WHITE_1_FIELD##"&amp;Tidtager!I32&amp;"##WHITE_1_FIELD##"</f>
        <v>##WHITE_1_FIELD####WHITE_1_FIELD##</v>
      </c>
      <c r="H13" t="str">
        <f>"##WHITE_1_FIELD##"&amp;Tidtager!J32&amp;"##WHITE_1_FIELD##"</f>
        <v>##WHITE_1_FIELD####WHITE_1_FIELD##</v>
      </c>
      <c r="I13" t="str">
        <f>"##WHITE_1_FIELD##"&amp;Tidtager!K32&amp;"##WHITE_1_FIELD##"</f>
        <v>##WHITE_1_FIELD####WHITE_1_FIELD##</v>
      </c>
      <c r="J13" t="str">
        <f>"##WHITE_1_FIELD##"&amp;Tidtager!L32&amp;"##WHITE_1_FIELD##"</f>
        <v>##WHITE_1_FIELD####WHITE_1_FIELD##</v>
      </c>
      <c r="K13" t="str">
        <f>"##WHITE_1_FIELD##"&amp;Tidtager!M32&amp;"##WHITE_1_FIELD##"</f>
        <v>##WHITE_1_FIELD##3##WHITE_1_FIELD##</v>
      </c>
      <c r="L13" t="str">
        <f>"##WHITE_1_FIELD##"&amp;Tidtager!N32&amp;"##WHITE_1_FIELD##"</f>
        <v>##WHITE_1_FIELD####WHITE_1_FIELD##</v>
      </c>
      <c r="M13" t="str">
        <f>"##WHITE_1_FIELD##"&amp;Tidtager!O32&amp;"##WHITE_1_FIELD##"</f>
        <v>##WHITE_1_FIELD####WHITE_1_FIELD##</v>
      </c>
      <c r="N13" t="str">
        <f>"##WHITE_1_FIELD##"&amp;Tidtager!P32&amp;"##WHITE_1_FIELD##"</f>
        <v>##WHITE_1_FIELD####WHITE_1_FIELD##</v>
      </c>
      <c r="O13" t="e">
        <f>"##WHITE_1_FIELD##"&amp;Tidtager!#REF!&amp;"##WHITE_1_FIELD##"</f>
        <v>#REF!</v>
      </c>
      <c r="P13" t="e">
        <f>"##WHITE_1_FIELD##"&amp;Tidtager!#REF!&amp;"##WHITE_1_FIELD##"</f>
        <v>#REF!</v>
      </c>
      <c r="Q13" t="str">
        <f>"##WHITE_1_FIELD##"&amp;Tidtager!Q32&amp;"##WHITE_1_FIELD##"</f>
        <v>##WHITE_1_FIELD####WHITE_1_FIELD##</v>
      </c>
      <c r="R13" t="str">
        <f>"##WHITE_1_FIELD##"&amp;Tidtager!R32&amp;"##WHITE_1_FIELD##"</f>
        <v>##WHITE_1_FIELD####WHITE_1_FIELD##</v>
      </c>
      <c r="S13" t="str">
        <f>"##WHITE_1_FIELD##"&amp;Tidtager!S32&amp;"##WHITE_1_FIELD##"</f>
        <v>##WHITE_1_FIELD##4##WHITE_1_FIELD##</v>
      </c>
      <c r="T13" t="str">
        <f>"##WHITE_1_FIELD##"&amp;Tidtager!T32&amp;"##WHITE_1_FIELD##"</f>
        <v>##WHITE_1_FIELD####WHITE_1_FIELD##</v>
      </c>
      <c r="U13" t="str">
        <f>"##WHITE_1_FIELD##"&amp;Tidtager!U32&amp;"##WHITE_1_FIELD##"</f>
        <v>##WHITE_1_FIELD####WHITE_1_FIELD##</v>
      </c>
      <c r="V13" t="str">
        <f>"##WHITE_1_FIELD##"&amp;Tidtager!V32&amp;"##WHITE_1_FIELD##"</f>
        <v>##WHITE_1_FIELD####WHITE_1_FIELD##</v>
      </c>
      <c r="W13" t="str">
        <f>"##WHITE_1_FIELD##"&amp;Tidtager!W32&amp;"##WHITE_1_FIELD##"</f>
        <v>##WHITE_1_FIELD##1##WHITE_1_FIELD##</v>
      </c>
      <c r="X13" t="str">
        <f>"##WHITE_1_FIELD##"&amp;Tidtager!X32&amp;"##WHITE_1_FIELD##"</f>
        <v>##WHITE_1_FIELD####WHITE_1_FIELD##</v>
      </c>
      <c r="Y13" t="str">
        <f>"##WHITE_1_FIELD##"&amp;Tidtager!Y32&amp;"##WHITE_1_FIELD##"</f>
        <v>##WHITE_1_FIELD####WHITE_1_FIELD##</v>
      </c>
      <c r="Z13" t="str">
        <f>"##WHITE_1_FIELD##"&amp;Tidtager!Z32&amp;"##WHITE_1_FIELD##"</f>
        <v>##WHITE_1_FIELD####WHITE_1_FIELD##</v>
      </c>
      <c r="AA13" t="str">
        <f>"##WHITE_1_FIELD##"&amp;Tidtager!AA32&amp;"##WHITE_1_FIELD##"</f>
        <v>##WHITE_1_FIELD####WHITE_1_FIELD##</v>
      </c>
      <c r="AB13" t="str">
        <f>"##WHITE_1_FIELD##"&amp;Tidtager!AB32&amp;"##WHITE_1_FIELD##"</f>
        <v>##WHITE_1_FIELD####WHITE_1_FIELD##</v>
      </c>
      <c r="AC13" t="str">
        <f>"##WHITE_1_FIELD##"&amp;Tidtager!AC32&amp;"##WHITE_1_FIELD##"</f>
        <v>##WHITE_1_FIELD####WHITE_1_FIELD##</v>
      </c>
      <c r="AD13" t="str">
        <f>"##WHITE_1_FIELD##"&amp;Tidtager!AD32&amp;"##WHITE_1_FIELD##"</f>
        <v>##WHITE_1_FIELD####WHITE_1_FIELD##</v>
      </c>
      <c r="AE13" t="str">
        <f>"##WHITE_1_FIELD##"&amp;Tidtager!AE32&amp;"##WHITE_1_FIELD##"</f>
        <v>##WHITE_1_FIELD##2##WHITE_1_FIELD##</v>
      </c>
      <c r="AF13" t="str">
        <f>"##WHITE_1_FIELD##"&amp;Tidtager!AF32&amp;"##WHITE_1_FIELD##"</f>
        <v>##WHITE_1_FIELD####WHITE_1_FIELD##</v>
      </c>
      <c r="AG13" t="e">
        <f>"##WHITE_1_FIELD##"&amp;Tidtager!#REF!&amp;"##WHITE_1_FIELD##"</f>
        <v>#REF!</v>
      </c>
      <c r="AH13" t="e">
        <f>"##WHITE_1_FIELD##"&amp;Tidtager!#REF!&amp;"##WHITE_1_FIELD##"</f>
        <v>#REF!</v>
      </c>
      <c r="AI13" t="str">
        <f>"##WHITE_1_FIELD##"&amp;Tidtager!AG32&amp;"##WHITE_1_FIELD##"</f>
        <v>##WHITE_1_FIELD####WHITE_1_FIELD##</v>
      </c>
      <c r="AJ13" t="str">
        <f>"##WHITE_1_FIELD##"&amp;Tidtager!AH32&amp;"##WHITE_1_FIELD##"</f>
        <v>##WHITE_1_FIELD####WHITE_1_FIELD##</v>
      </c>
      <c r="AK13" t="str">
        <f>"##WHITE_1_FIELD##"&amp;Tidtager!AI32&amp;"##WHITE_1_FIELD##"</f>
        <v>##WHITE_1_FIELD##3##WHITE_1_FIELD##</v>
      </c>
      <c r="AL13" t="str">
        <f>"##WHITE_1_FIELD##"&amp;Tidtager!AJ32&amp;"##WHITE_1_FIELD##"</f>
        <v>##WHITE_1_FIELD####WHITE_1_FIELD##</v>
      </c>
      <c r="AM13" t="str">
        <f>"##WHITE_1_FIELD##"&amp;Tidtager!AM32&amp;"##WHITE_1_FIELD##"</f>
        <v>##WHITE_1_FIELD##0##WHITE_1_FIELD##</v>
      </c>
      <c r="AN13" t="str">
        <f>"##WHITE_1_FIELD##"&amp;Tidtager!AN32&amp;"##WHITE_1_FIELD##"</f>
        <v>##WHITE_1_FIELD####WHITE_1_FIELD##</v>
      </c>
      <c r="AO13" t="str">
        <f>"##WHITE_1_FIELD##"&amp;Tidtager!AO32&amp;"##WHITE_1_FIELD##"</f>
        <v>##WHITE_1_FIELD##0##WHITE_1_FIELD##</v>
      </c>
      <c r="AP13" t="str">
        <f>"##WHITE_1_FIELD##"&amp;Tidtager!AP32&amp;"##WHITE_1_FIELD##"</f>
        <v>##WHITE_1_FIELD####WHITE_1_FIELD##</v>
      </c>
      <c r="AQ13" t="e">
        <f>"##WHITE_1_FIELD##"&amp;Tidtager!#REF!&amp;"##WHITE_1_FIELD##"</f>
        <v>#REF!</v>
      </c>
      <c r="AR13" t="e">
        <f>"##WHITE_1_FIELD##"&amp;Tidtager!#REF!&amp;"##WHITE_1_FIELD##"</f>
        <v>#REF!</v>
      </c>
      <c r="AS13" t="e">
        <f>"##WHITE_1_FIELD##"&amp;Tidtager!#REF!&amp;"##WHITE_1_FIELD##"</f>
        <v>#REF!</v>
      </c>
      <c r="AT13" t="e">
        <f>"##WHITE_1_FIELD##"&amp;Tidtager!#REF!&amp;"##WHITE_1_FIELD##"</f>
        <v>#REF!</v>
      </c>
      <c r="AU13" t="e">
        <f>"##WHITE_1_FIELD##"&amp;Tidtager!#REF!&amp;"##WHITE_1_FIELD##"</f>
        <v>#REF!</v>
      </c>
      <c r="AV13" t="str">
        <f>"##WHITE_1_FIELD##"&amp;Tidtager!AQ32&amp;"##WHITE_1_FIELD##"</f>
        <v>##WHITE_1_FIELD## ##WHITE_1_FIELD##</v>
      </c>
      <c r="AW13" t="str">
        <f>"##WHITE_1_FIELD##"&amp;Tidtager!AR32&amp;"##WHITE_1_FIELD##"</f>
        <v>##WHITE_1_FIELD####WHITE_1_FIELD##</v>
      </c>
      <c r="AX13" t="str">
        <f>"##WHITE_1_FIELD##"&amp;Tidtager!AS32&amp;"##WHITE_1_FIELD##"</f>
        <v>##WHITE_1_FIELD####WHITE_1_FIELD##</v>
      </c>
      <c r="AY13" t="str">
        <f>"##WHITE_1_FIELD##"&amp;Tidtager!AT32&amp;"##WHITE_1_FIELD##"</f>
        <v>##WHITE_1_FIELD####WHITE_1_FIELD##</v>
      </c>
      <c r="AZ13" t="str">
        <f>"##WHITE_1_FIELD##"&amp;Tidtager!AU32&amp;"##WHITE_1_FIELD##"</f>
        <v>##WHITE_1_FIELD##Hold##WHITE_1_FIELD##</v>
      </c>
    </row>
    <row r="14" spans="1:52" ht="12.75">
      <c r="A14" t="str">
        <f>"##WHITE_2_FIELD##"&amp;Tidtager!C34&amp;"##WHITE_2_FIELD##"</f>
        <v>##WHITE_2_FIELD## ##WHITE_2_FIELD##</v>
      </c>
      <c r="B14" t="str">
        <f>"##WHITE_2_FIELD##"&amp;Tidtager!D34&amp;"##WHITE_2_FIELD##"</f>
        <v>##WHITE_2_FIELD## ##WHITE_2_FIELD##</v>
      </c>
      <c r="C14" t="str">
        <f>"##WHITE_2_FIELD##"&amp;Tidtager!E34&amp;"##WHITE_2_FIELD##"</f>
        <v>##WHITE_2_FIELD####WHITE_2_FIELD##</v>
      </c>
      <c r="D14" t="str">
        <f>"##WHITE_2_FIELD##"&amp;Tidtager!F34&amp;"##WHITE_2_FIELD##"</f>
        <v>##WHITE_2_FIELD####WHITE_2_FIELD##</v>
      </c>
      <c r="E14" t="str">
        <f>"##WHITE_2_FIELD##"&amp;Tidtager!G34&amp;"##WHITE_2_FIELD##"</f>
        <v>##WHITE_2_FIELD####WHITE_2_FIELD##</v>
      </c>
      <c r="F14" t="str">
        <f>"##WHITE_2_FIELD##"&amp;Tidtager!H34&amp;"##WHITE_2_FIELD##"</f>
        <v>##WHITE_2_FIELD####WHITE_2_FIELD##</v>
      </c>
      <c r="G14" t="str">
        <f>"##WHITE_2_FIELD##"&amp;Tidtager!I34&amp;"##WHITE_2_FIELD##"</f>
        <v>##WHITE_2_FIELD####WHITE_2_FIELD##</v>
      </c>
      <c r="H14" t="str">
        <f>"##WHITE_2_FIELD##"&amp;Tidtager!J34&amp;"##WHITE_2_FIELD##"</f>
        <v>##WHITE_2_FIELD####WHITE_2_FIELD##</v>
      </c>
      <c r="I14" t="str">
        <f>"##WHITE_2_FIELD##"&amp;Tidtager!K34&amp;"##WHITE_2_FIELD##"</f>
        <v>##WHITE_2_FIELD####WHITE_2_FIELD##</v>
      </c>
      <c r="J14" t="str">
        <f>"##WHITE_2_FIELD##"&amp;Tidtager!L34&amp;"##WHITE_2_FIELD##"</f>
        <v>##WHITE_2_FIELD####WHITE_2_FIELD##</v>
      </c>
      <c r="K14" t="str">
        <f>"##WHITE_2_FIELD##"&amp;Tidtager!M34&amp;"##WHITE_2_FIELD##"</f>
        <v>##WHITE_2_FIELD##1##WHITE_2_FIELD##</v>
      </c>
      <c r="L14" t="str">
        <f>"##WHITE_2_FIELD##"&amp;Tidtager!N34&amp;"##WHITE_2_FIELD##"</f>
        <v>##WHITE_2_FIELD####WHITE_2_FIELD##</v>
      </c>
      <c r="M14" t="str">
        <f>"##WHITE_2_FIELD##"&amp;Tidtager!O34&amp;"##WHITE_2_FIELD##"</f>
        <v>##WHITE_2_FIELD####WHITE_2_FIELD##</v>
      </c>
      <c r="N14" t="str">
        <f>"##WHITE_2_FIELD##"&amp;Tidtager!P34&amp;"##WHITE_2_FIELD##"</f>
        <v>##WHITE_2_FIELD####WHITE_2_FIELD##</v>
      </c>
      <c r="O14" t="e">
        <f>"##WHITE_2_FIELD##"&amp;Tidtager!#REF!&amp;"##WHITE_2_FIELD##"</f>
        <v>#REF!</v>
      </c>
      <c r="P14" t="e">
        <f>"##WHITE_2_FIELD##"&amp;Tidtager!#REF!&amp;"##WHITE_2_FIELD##"</f>
        <v>#REF!</v>
      </c>
      <c r="Q14" t="str">
        <f>"##WHITE_2_FIELD##"&amp;Tidtager!Q34&amp;"##WHITE_2_FIELD##"</f>
        <v>##WHITE_2_FIELD##2##WHITE_2_FIELD##</v>
      </c>
      <c r="R14" t="str">
        <f>"##WHITE_2_FIELD##"&amp;Tidtager!R34&amp;"##WHITE_2_FIELD##"</f>
        <v>##WHITE_2_FIELD####WHITE_2_FIELD##</v>
      </c>
      <c r="S14" t="str">
        <f>"##WHITE_2_FIELD##"&amp;Tidtager!S34&amp;"##WHITE_2_FIELD##"</f>
        <v>##WHITE_2_FIELD####WHITE_2_FIELD##</v>
      </c>
      <c r="T14" t="str">
        <f>"##WHITE_2_FIELD##"&amp;Tidtager!T34&amp;"##WHITE_2_FIELD##"</f>
        <v>##WHITE_2_FIELD####WHITE_2_FIELD##</v>
      </c>
      <c r="U14" t="str">
        <f>"##WHITE_2_FIELD##"&amp;Tidtager!U34&amp;"##WHITE_2_FIELD##"</f>
        <v>##WHITE_2_FIELD####WHITE_2_FIELD##</v>
      </c>
      <c r="V14" t="str">
        <f>"##WHITE_2_FIELD##"&amp;Tidtager!V34&amp;"##WHITE_2_FIELD##"</f>
        <v>##WHITE_2_FIELD####WHITE_2_FIELD##</v>
      </c>
      <c r="W14" t="str">
        <f>"##WHITE_2_FIELD##"&amp;Tidtager!W34&amp;"##WHITE_2_FIELD##"</f>
        <v>##WHITE_2_FIELD##3##WHITE_2_FIELD##</v>
      </c>
      <c r="X14" t="str">
        <f>"##WHITE_2_FIELD##"&amp;Tidtager!X34&amp;"##WHITE_2_FIELD##"</f>
        <v>##WHITE_2_FIELD####WHITE_2_FIELD##</v>
      </c>
      <c r="Y14" t="str">
        <f>"##WHITE_2_FIELD##"&amp;Tidtager!Y34&amp;"##WHITE_2_FIELD##"</f>
        <v>##WHITE_2_FIELD####WHITE_2_FIELD##</v>
      </c>
      <c r="Z14" t="str">
        <f>"##WHITE_2_FIELD##"&amp;Tidtager!Z34&amp;"##WHITE_2_FIELD##"</f>
        <v>##WHITE_2_FIELD####WHITE_2_FIELD##</v>
      </c>
      <c r="AA14" t="str">
        <f>"##WHITE_2_FIELD##"&amp;Tidtager!AA34&amp;"##WHITE_2_FIELD##"</f>
        <v>##WHITE_2_FIELD####WHITE_2_FIELD##</v>
      </c>
      <c r="AB14" t="str">
        <f>"##WHITE_2_FIELD##"&amp;Tidtager!AB34&amp;"##WHITE_2_FIELD##"</f>
        <v>##WHITE_2_FIELD####WHITE_2_FIELD##</v>
      </c>
      <c r="AC14" t="str">
        <f>"##WHITE_2_FIELD##"&amp;Tidtager!AC34&amp;"##WHITE_2_FIELD##"</f>
        <v>##WHITE_2_FIELD##4##WHITE_2_FIELD##</v>
      </c>
      <c r="AD14" t="str">
        <f>"##WHITE_2_FIELD##"&amp;Tidtager!AD34&amp;"##WHITE_2_FIELD##"</f>
        <v>##WHITE_2_FIELD####WHITE_2_FIELD##</v>
      </c>
      <c r="AE14" t="str">
        <f>"##WHITE_2_FIELD##"&amp;Tidtager!AE34&amp;"##WHITE_2_FIELD##"</f>
        <v>##WHITE_2_FIELD####WHITE_2_FIELD##</v>
      </c>
      <c r="AF14" t="str">
        <f>"##WHITE_2_FIELD##"&amp;Tidtager!AF34&amp;"##WHITE_2_FIELD##"</f>
        <v>##WHITE_2_FIELD####WHITE_2_FIELD##</v>
      </c>
      <c r="AG14" t="e">
        <f>"##WHITE_2_FIELD##"&amp;Tidtager!#REF!&amp;"##WHITE_2_FIELD##"</f>
        <v>#REF!</v>
      </c>
      <c r="AH14" t="e">
        <f>"##WHITE_2_FIELD##"&amp;Tidtager!#REF!&amp;"##WHITE_2_FIELD##"</f>
        <v>#REF!</v>
      </c>
      <c r="AI14" t="str">
        <f>"##WHITE_2_FIELD##"&amp;Tidtager!AG34&amp;"##WHITE_2_FIELD##"</f>
        <v>##WHITE_2_FIELD####WHITE_2_FIELD##</v>
      </c>
      <c r="AJ14" t="str">
        <f>"##WHITE_2_FIELD##"&amp;Tidtager!AH34&amp;"##WHITE_2_FIELD##"</f>
        <v>##WHITE_2_FIELD####WHITE_2_FIELD##</v>
      </c>
      <c r="AK14" t="str">
        <f>"##WHITE_2_FIELD##"&amp;Tidtager!AI34&amp;"##WHITE_2_FIELD##"</f>
        <v>##WHITE_2_FIELD####WHITE_2_FIELD##</v>
      </c>
      <c r="AL14" t="str">
        <f>"##WHITE_2_FIELD##"&amp;Tidtager!AJ34&amp;"##WHITE_2_FIELD##"</f>
        <v>##WHITE_2_FIELD####WHITE_2_FIELD##</v>
      </c>
      <c r="AM14" t="str">
        <f>"##WHITE_2_FIELD##"&amp;Tidtager!AM34&amp;"##WHITE_2_FIELD##"</f>
        <v>##WHITE_2_FIELD##0##WHITE_2_FIELD##</v>
      </c>
      <c r="AN14" t="str">
        <f>"##WHITE_2_FIELD##"&amp;Tidtager!AN34&amp;"##WHITE_2_FIELD##"</f>
        <v>##WHITE_2_FIELD####WHITE_2_FIELD##</v>
      </c>
      <c r="AO14" t="str">
        <f>"##WHITE_2_FIELD##"&amp;Tidtager!AO34&amp;"##WHITE_2_FIELD##"</f>
        <v>##WHITE_2_FIELD##0##WHITE_2_FIELD##</v>
      </c>
      <c r="AP14" t="str">
        <f>"##WHITE_2_FIELD##"&amp;Tidtager!AP34&amp;"##WHITE_2_FIELD##"</f>
        <v>##WHITE_2_FIELD####WHITE_2_FIELD##</v>
      </c>
      <c r="AQ14" t="e">
        <f>"##WHITE_2_FIELD##"&amp;Tidtager!#REF!&amp;"##WHITE_2_FIELD##"</f>
        <v>#REF!</v>
      </c>
      <c r="AR14" t="e">
        <f>"##WHITE_2_FIELD##"&amp;Tidtager!#REF!&amp;"##WHITE_2_FIELD##"</f>
        <v>#REF!</v>
      </c>
      <c r="AS14" t="e">
        <f>"##WHITE_2_FIELD##"&amp;Tidtager!#REF!&amp;"##WHITE_2_FIELD##"</f>
        <v>#REF!</v>
      </c>
      <c r="AT14" t="e">
        <f>"##WHITE_2_FIELD##"&amp;Tidtager!#REF!&amp;"##WHITE_2_FIELD##"</f>
        <v>#REF!</v>
      </c>
      <c r="AU14" t="e">
        <f>"##WHITE_2_FIELD##"&amp;Tidtager!#REF!&amp;"##WHITE_2_FIELD##"</f>
        <v>#REF!</v>
      </c>
      <c r="AV14" t="str">
        <f>"##WHITE_2_FIELD##"&amp;Tidtager!AQ34&amp;"##WHITE_2_FIELD##"</f>
        <v>##WHITE_2_FIELD## ##WHITE_2_FIELD##</v>
      </c>
      <c r="AW14" t="str">
        <f>"##WHITE_2_FIELD##"&amp;Tidtager!AR34&amp;"##WHITE_2_FIELD##"</f>
        <v>##WHITE_2_FIELD####WHITE_2_FIELD##</v>
      </c>
      <c r="AX14" t="str">
        <f>"##WHITE_2_FIELD##"&amp;Tidtager!AS34&amp;"##WHITE_2_FIELD##"</f>
        <v>##WHITE_2_FIELD####WHITE_2_FIELD##</v>
      </c>
      <c r="AY14" t="str">
        <f>"##WHITE_2_FIELD##"&amp;Tidtager!AT34&amp;"##WHITE_2_FIELD##"</f>
        <v>##WHITE_2_FIELD####WHITE_2_FIELD##</v>
      </c>
      <c r="AZ14" t="str">
        <f>"##WHITE_2_FIELD##"&amp;Tidtager!AU34&amp;"##WHITE_2_FIELD##"</f>
        <v>##WHITE_2_FIELD####WHITE_2_FIELD##</v>
      </c>
    </row>
    <row r="15" spans="1:52" ht="12.75">
      <c r="A15" t="str">
        <f>"##WHITE_3_FIELD##"&amp;Tidtager!C36&amp;"##WHITE_3_FIELD##"</f>
        <v>##WHITE_3_FIELD## ##WHITE_3_FIELD##</v>
      </c>
      <c r="B15" t="str">
        <f>"##WHITE_3_FIELD##"&amp;Tidtager!D36&amp;"##WHITE_3_FIELD##"</f>
        <v>##WHITE_3_FIELD## ##WHITE_3_FIELD##</v>
      </c>
      <c r="C15" t="str">
        <f>"##WHITE_3_FIELD##"&amp;Tidtager!E36&amp;"##WHITE_3_FIELD##"</f>
        <v>##WHITE_3_FIELD####WHITE_3_FIELD##</v>
      </c>
      <c r="D15" t="str">
        <f>"##WHITE_3_FIELD##"&amp;Tidtager!F36&amp;"##WHITE_3_FIELD##"</f>
        <v>##WHITE_3_FIELD####WHITE_3_FIELD##</v>
      </c>
      <c r="E15" t="str">
        <f>"##WHITE_3_FIELD##"&amp;Tidtager!G36&amp;"##WHITE_3_FIELD##"</f>
        <v>##WHITE_3_FIELD####WHITE_3_FIELD##</v>
      </c>
      <c r="F15" t="str">
        <f>"##WHITE_3_FIELD##"&amp;Tidtager!H36&amp;"##WHITE_3_FIELD##"</f>
        <v>##WHITE_3_FIELD####WHITE_3_FIELD##</v>
      </c>
      <c r="G15" t="str">
        <f>"##WHITE_3_FIELD##"&amp;Tidtager!I36&amp;"##WHITE_3_FIELD##"</f>
        <v>##WHITE_3_FIELD####WHITE_3_FIELD##</v>
      </c>
      <c r="H15" t="str">
        <f>"##WHITE_3_FIELD##"&amp;Tidtager!J36&amp;"##WHITE_3_FIELD##"</f>
        <v>##WHITE_3_FIELD####WHITE_3_FIELD##</v>
      </c>
      <c r="I15" t="e">
        <f>"##WHITE_3_FIELD##"&amp;Tidtager!#REF!&amp;"##WHITE_3_FIELD##"</f>
        <v>#REF!</v>
      </c>
      <c r="J15" t="str">
        <f>"##WHITE_3_FIELD##"&amp;Tidtager!K36&amp;"##WHITE_3_FIELD##"</f>
        <v>##WHITE_3_FIELD##1##WHITE_3_FIELD##</v>
      </c>
      <c r="K15" t="str">
        <f>"##WHITE_3_FIELD##"&amp;Tidtager!M36&amp;"##WHITE_3_FIELD##"</f>
        <v>##WHITE_3_FIELD####WHITE_3_FIELD##</v>
      </c>
      <c r="L15" t="str">
        <f>"##WHITE_3_FIELD##"&amp;Tidtager!N36&amp;"##WHITE_3_FIELD##"</f>
        <v>##WHITE_3_FIELD####WHITE_3_FIELD##</v>
      </c>
      <c r="M15" t="str">
        <f>"##WHITE_3_FIELD##"&amp;Tidtager!O36&amp;"##WHITE_3_FIELD##"</f>
        <v>##WHITE_3_FIELD####WHITE_3_FIELD##</v>
      </c>
      <c r="N15" t="str">
        <f>"##WHITE_3_FIELD##"&amp;Tidtager!P36&amp;"##WHITE_3_FIELD##"</f>
        <v>##WHITE_3_FIELD####WHITE_3_FIELD##</v>
      </c>
      <c r="O15" t="e">
        <f>"##WHITE_3_FIELD##"&amp;Tidtager!#REF!&amp;"##WHITE_3_FIELD##"</f>
        <v>#REF!</v>
      </c>
      <c r="P15" t="e">
        <f>"##WHITE_3_FIELD##"&amp;Tidtager!#REF!&amp;"##WHITE_3_FIELD##"</f>
        <v>#REF!</v>
      </c>
      <c r="Q15" t="str">
        <f>"##WHITE_3_FIELD##"&amp;Tidtager!Q36&amp;"##WHITE_3_FIELD##"</f>
        <v>##WHITE_3_FIELD####WHITE_3_FIELD##</v>
      </c>
      <c r="R15" t="str">
        <f>"##WHITE_3_FIELD##"&amp;Tidtager!R36&amp;"##WHITE_3_FIELD##"</f>
        <v>##WHITE_3_FIELD####WHITE_3_FIELD##</v>
      </c>
      <c r="S15" t="str">
        <f>"##WHITE_3_FIELD##"&amp;Tidtager!S36&amp;"##WHITE_3_FIELD##"</f>
        <v>##WHITE_3_FIELD##2##WHITE_3_FIELD##</v>
      </c>
      <c r="T15" t="str">
        <f>"##WHITE_3_FIELD##"&amp;Tidtager!T36&amp;"##WHITE_3_FIELD##"</f>
        <v>##WHITE_3_FIELD####WHITE_3_FIELD##</v>
      </c>
      <c r="U15" t="str">
        <f>"##WHITE_3_FIELD##"&amp;Tidtager!U36&amp;"##WHITE_3_FIELD##"</f>
        <v>##WHITE_3_FIELD####WHITE_3_FIELD##</v>
      </c>
      <c r="V15" t="str">
        <f>"##WHITE_3_FIELD##"&amp;Tidtager!V36&amp;"##WHITE_3_FIELD##"</f>
        <v>##WHITE_3_FIELD####WHITE_3_FIELD##</v>
      </c>
      <c r="W15" t="str">
        <f>"##WHITE_3_FIELD##"&amp;Tidtager!W36&amp;"##WHITE_3_FIELD##"</f>
        <v>##WHITE_3_FIELD####WHITE_3_FIELD##</v>
      </c>
      <c r="X15" t="str">
        <f>"##WHITE_3_FIELD##"&amp;Tidtager!X36&amp;"##WHITE_3_FIELD##"</f>
        <v>##WHITE_3_FIELD####WHITE_3_FIELD##</v>
      </c>
      <c r="Y15" t="str">
        <f>"##WHITE_3_FIELD##"&amp;Tidtager!Y36&amp;"##WHITE_3_FIELD##"</f>
        <v>##WHITE_3_FIELD##4##WHITE_3_FIELD##</v>
      </c>
      <c r="Z15" t="str">
        <f>"##WHITE_3_FIELD##"&amp;Tidtager!Z36&amp;"##WHITE_3_FIELD##"</f>
        <v>##WHITE_3_FIELD####WHITE_3_FIELD##</v>
      </c>
      <c r="AA15" t="str">
        <f>"##WHITE_3_FIELD##"&amp;Tidtager!AA36&amp;"##WHITE_3_FIELD##"</f>
        <v>##WHITE_3_FIELD####WHITE_3_FIELD##</v>
      </c>
      <c r="AB15" t="str">
        <f>"##WHITE_3_FIELD##"&amp;Tidtager!AB36&amp;"##WHITE_3_FIELD##"</f>
        <v>##WHITE_3_FIELD####WHITE_3_FIELD##</v>
      </c>
      <c r="AC15" t="str">
        <f>"##WHITE_3_FIELD##"&amp;Tidtager!AC36&amp;"##WHITE_3_FIELD##"</f>
        <v>##WHITE_3_FIELD##2##WHITE_3_FIELD##</v>
      </c>
      <c r="AD15" t="str">
        <f>"##WHITE_3_FIELD##"&amp;Tidtager!AD36&amp;"##WHITE_3_FIELD##"</f>
        <v>##WHITE_3_FIELD####WHITE_3_FIELD##</v>
      </c>
      <c r="AE15" t="str">
        <f>"##WHITE_3_FIELD##"&amp;Tidtager!AE36&amp;"##WHITE_3_FIELD##"</f>
        <v>##WHITE_3_FIELD####WHITE_3_FIELD##</v>
      </c>
      <c r="AF15" t="str">
        <f>"##WHITE_3_FIELD##"&amp;Tidtager!AF36&amp;"##WHITE_3_FIELD##"</f>
        <v>##WHITE_3_FIELD####WHITE_3_FIELD##</v>
      </c>
      <c r="AG15" t="e">
        <f>"##WHITE_3_FIELD##"&amp;Tidtager!#REF!&amp;"##WHITE_3_FIELD##"</f>
        <v>#REF!</v>
      </c>
      <c r="AH15" t="e">
        <f>"##WHITE_3_FIELD##"&amp;Tidtager!#REF!&amp;"##WHITE_3_FIELD##"</f>
        <v>#REF!</v>
      </c>
      <c r="AI15" t="str">
        <f>"##WHITE_3_FIELD##"&amp;Tidtager!AG36&amp;"##WHITE_3_FIELD##"</f>
        <v>##WHITE_3_FIELD####WHITE_3_FIELD##</v>
      </c>
      <c r="AJ15" t="str">
        <f>"##WHITE_3_FIELD##"&amp;Tidtager!AH36&amp;"##WHITE_3_FIELD##"</f>
        <v>##WHITE_3_FIELD####WHITE_3_FIELD##</v>
      </c>
      <c r="AK15" t="str">
        <f>"##WHITE_3_FIELD##"&amp;Tidtager!AI36&amp;"##WHITE_3_FIELD##"</f>
        <v>##WHITE_3_FIELD####WHITE_3_FIELD##</v>
      </c>
      <c r="AL15" t="str">
        <f>"##WHITE_3_FIELD##"&amp;Tidtager!AJ36&amp;"##WHITE_3_FIELD##"</f>
        <v>##WHITE_3_FIELD####WHITE_3_FIELD##</v>
      </c>
      <c r="AM15" t="str">
        <f>"##WHITE_3_FIELD##"&amp;Tidtager!AM36&amp;"##WHITE_3_FIELD##"</f>
        <v>##WHITE_3_FIELD##0##WHITE_3_FIELD##</v>
      </c>
      <c r="AN15" t="str">
        <f>"##WHITE_3_FIELD##"&amp;Tidtager!AN36&amp;"##WHITE_3_FIELD##"</f>
        <v>##WHITE_3_FIELD####WHITE_3_FIELD##</v>
      </c>
      <c r="AO15" t="str">
        <f>"##WHITE_3_FIELD##"&amp;Tidtager!AO36&amp;"##WHITE_3_FIELD##"</f>
        <v>##WHITE_3_FIELD##0##WHITE_3_FIELD##</v>
      </c>
      <c r="AP15" t="str">
        <f>"##WHITE_3_FIELD##"&amp;Tidtager!AP36&amp;"##WHITE_3_FIELD##"</f>
        <v>##WHITE_3_FIELD####WHITE_3_FIELD##</v>
      </c>
      <c r="AQ15" t="e">
        <f>"##WHITE_3_FIELD##"&amp;Tidtager!#REF!&amp;"##WHITE_3_FIELD##"</f>
        <v>#REF!</v>
      </c>
      <c r="AR15" t="e">
        <f>"##WHITE_3_FIELD##"&amp;Tidtager!#REF!&amp;"##WHITE_3_FIELD##"</f>
        <v>#REF!</v>
      </c>
      <c r="AS15" t="e">
        <f>"##WHITE_3_FIELD##"&amp;Tidtager!#REF!&amp;"##WHITE_3_FIELD##"</f>
        <v>#REF!</v>
      </c>
      <c r="AT15" t="e">
        <f>"##WHITE_3_FIELD##"&amp;Tidtager!#REF!&amp;"##WHITE_3_FIELD##"</f>
        <v>#REF!</v>
      </c>
      <c r="AU15" t="e">
        <f>"##WHITE_3_FIELD##"&amp;Tidtager!#REF!&amp;"##WHITE_3_FIELD##"</f>
        <v>#REF!</v>
      </c>
      <c r="AV15" t="str">
        <f>"##WHITE_3_FIELD##"&amp;Tidtager!AQ36&amp;"##WHITE_3_FIELD##"</f>
        <v>##WHITE_3_FIELD## ##WHITE_3_FIELD##</v>
      </c>
      <c r="AW15" t="str">
        <f>"##WHITE_3_FIELD##"&amp;Tidtager!AR36&amp;"##WHITE_3_FIELD##"</f>
        <v>##WHITE_3_FIELD####WHITE_3_FIELD##</v>
      </c>
      <c r="AX15" t="str">
        <f>"##WHITE_3_FIELD##"&amp;Tidtager!AS36&amp;"##WHITE_3_FIELD##"</f>
        <v>##WHITE_3_FIELD####WHITE_3_FIELD##</v>
      </c>
      <c r="AY15" t="str">
        <f>"##WHITE_3_FIELD##"&amp;Tidtager!AT36&amp;"##WHITE_3_FIELD##"</f>
        <v>##WHITE_3_FIELD####WHITE_3_FIELD##</v>
      </c>
      <c r="AZ15" t="str">
        <f>"##WHITE_3_FIELD##"&amp;Tidtager!AU35&amp;"##WHITE_3_FIELD##"</f>
        <v>##WHITE_3_FIELD##Placering##WHITE_3_FIELD##</v>
      </c>
    </row>
    <row r="16" spans="1:52" ht="12.75">
      <c r="A16" t="str">
        <f>"##WHITE_4_FIELD##"&amp;Tidtager!C38&amp;"##WHITE_4_FIELD##"</f>
        <v>##WHITE_4_FIELD## ##WHITE_4_FIELD##</v>
      </c>
      <c r="B16" t="str">
        <f>"##WHITE_4_FIELD##"&amp;Tidtager!D38&amp;"##WHITE_4_FIELD##"</f>
        <v>##WHITE_4_FIELD## ##WHITE_4_FIELD##</v>
      </c>
      <c r="C16" t="str">
        <f>"##WHITE_4_FIELD##"&amp;Tidtager!E38&amp;"##WHITE_4_FIELD##"</f>
        <v>##WHITE_4_FIELD####WHITE_4_FIELD##</v>
      </c>
      <c r="D16" t="str">
        <f>"##WHITE_4_FIELD##"&amp;Tidtager!F38&amp;"##WHITE_4_FIELD##"</f>
        <v>##WHITE_4_FIELD####WHITE_4_FIELD##</v>
      </c>
      <c r="E16" t="str">
        <f>"##WHITE_4_FIELD##"&amp;Tidtager!G38&amp;"##WHITE_4_FIELD##"</f>
        <v>##WHITE_4_FIELD####WHITE_4_FIELD##</v>
      </c>
      <c r="F16" t="str">
        <f>"##WHITE_4_FIELD##"&amp;Tidtager!H38&amp;"##WHITE_4_FIELD##"</f>
        <v>##WHITE_4_FIELD####WHITE_4_FIELD##</v>
      </c>
      <c r="G16" t="str">
        <f>"##WHITE_4_FIELD##"&amp;Tidtager!I38&amp;"##WHITE_4_FIELD##"</f>
        <v>##WHITE_4_FIELD####WHITE_4_FIELD##</v>
      </c>
      <c r="H16" t="str">
        <f>"##WHITE_4_FIELD##"&amp;Tidtager!J38&amp;"##WHITE_4_FIELD##"</f>
        <v>##WHITE_4_FIELD####WHITE_4_FIELD##</v>
      </c>
      <c r="I16" t="str">
        <f>"##WHITE_4_FIELD##"&amp;Tidtager!K38&amp;"##WHITE_4_FIELD##"</f>
        <v>##WHITE_4_FIELD##3##WHITE_4_FIELD##</v>
      </c>
      <c r="J16" t="str">
        <f>"##WHITE_4_FIELD##"&amp;Tidtager!L38&amp;"##WHITE_4_FIELD##"</f>
        <v>##WHITE_4_FIELD####WHITE_4_FIELD##</v>
      </c>
      <c r="K16" t="str">
        <f>"##WHITE_4_FIELD##"&amp;Tidtager!M38&amp;"##WHITE_4_FIELD##"</f>
        <v>##WHITE_4_FIELD####WHITE_4_FIELD##</v>
      </c>
      <c r="L16" t="str">
        <f>"##WHITE_4_FIELD##"&amp;Tidtager!N38&amp;"##WHITE_4_FIELD##"</f>
        <v>##WHITE_4_FIELD####WHITE_4_FIELD##</v>
      </c>
      <c r="M16" t="str">
        <f>"##WHITE_4_FIELD##"&amp;Tidtager!O38&amp;"##WHITE_4_FIELD##"</f>
        <v>##WHITE_4_FIELD####WHITE_4_FIELD##</v>
      </c>
      <c r="N16" t="str">
        <f>"##WHITE_4_FIELD##"&amp;Tidtager!P38&amp;"##WHITE_4_FIELD##"</f>
        <v>##WHITE_4_FIELD####WHITE_4_FIELD##</v>
      </c>
      <c r="O16" t="e">
        <f>"##WHITE_4_FIELD##"&amp;Tidtager!#REF!&amp;"##WHITE_4_FIELD##"</f>
        <v>#REF!</v>
      </c>
      <c r="P16" t="e">
        <f>"##WHITE_4_FIELD##"&amp;Tidtager!#REF!&amp;"##WHITE_4_FIELD##"</f>
        <v>#REF!</v>
      </c>
      <c r="Q16" t="str">
        <f>"##WHITE_4_FIELD##"&amp;Tidtager!Q38&amp;"##WHITE_4_FIELD##"</f>
        <v>##WHITE_4_FIELD##4##WHITE_4_FIELD##</v>
      </c>
      <c r="R16" t="str">
        <f>"##WHITE_4_FIELD##"&amp;Tidtager!R38&amp;"##WHITE_4_FIELD##"</f>
        <v>##WHITE_4_FIELD####WHITE_4_FIELD##</v>
      </c>
      <c r="S16" t="str">
        <f>"##WHITE_4_FIELD##"&amp;Tidtager!S38&amp;"##WHITE_4_FIELD##"</f>
        <v>##WHITE_4_FIELD####WHITE_4_FIELD##</v>
      </c>
      <c r="T16" t="str">
        <f>"##WHITE_4_FIELD##"&amp;Tidtager!T38&amp;"##WHITE_4_FIELD##"</f>
        <v>##WHITE_4_FIELD####WHITE_4_FIELD##</v>
      </c>
      <c r="U16" t="str">
        <f>"##WHITE_4_FIELD##"&amp;Tidtager!U38&amp;"##WHITE_4_FIELD##"</f>
        <v>##WHITE_4_FIELD####WHITE_4_FIELD##</v>
      </c>
      <c r="V16" t="str">
        <f>"##WHITE_4_FIELD##"&amp;Tidtager!V38&amp;"##WHITE_4_FIELD##"</f>
        <v>##WHITE_4_FIELD####WHITE_4_FIELD##</v>
      </c>
      <c r="W16" t="str">
        <f>"##WHITE_4_FIELD##"&amp;Tidtager!W38&amp;"##WHITE_4_FIELD##"</f>
        <v>##WHITE_4_FIELD####WHITE_4_FIELD##</v>
      </c>
      <c r="X16" t="str">
        <f>"##WHITE_4_FIELD##"&amp;Tidtager!X38&amp;"##WHITE_4_FIELD##"</f>
        <v>##WHITE_4_FIELD####WHITE_4_FIELD##</v>
      </c>
      <c r="Y16" t="str">
        <f>"##WHITE_4_FIELD##"&amp;Tidtager!Y38&amp;"##WHITE_4_FIELD##"</f>
        <v>##WHITE_4_FIELD##2##WHITE_4_FIELD##</v>
      </c>
      <c r="Z16" t="str">
        <f>"##WHITE_4_FIELD##"&amp;Tidtager!Z38&amp;"##WHITE_4_FIELD##"</f>
        <v>##WHITE_4_FIELD####WHITE_4_FIELD##</v>
      </c>
      <c r="AA16" t="str">
        <f>"##WHITE_4_FIELD##"&amp;Tidtager!AA38&amp;"##WHITE_4_FIELD##"</f>
        <v>##WHITE_4_FIELD####WHITE_4_FIELD##</v>
      </c>
      <c r="AB16" t="str">
        <f>"##WHITE_4_FIELD##"&amp;Tidtager!AB38&amp;"##WHITE_4_FIELD##"</f>
        <v>##WHITE_4_FIELD####WHITE_4_FIELD##</v>
      </c>
      <c r="AC16" t="str">
        <f>"##WHITE_4_FIELD##"&amp;Tidtager!AC38&amp;"##WHITE_4_FIELD##"</f>
        <v>##WHITE_4_FIELD####WHITE_4_FIELD##</v>
      </c>
      <c r="AD16" t="str">
        <f>"##WHITE_4_FIELD##"&amp;Tidtager!AD38&amp;"##WHITE_4_FIELD##"</f>
        <v>##WHITE_4_FIELD####WHITE_4_FIELD##</v>
      </c>
      <c r="AE16" t="str">
        <f>"##WHITE_4_FIELD##"&amp;Tidtager!AE38&amp;"##WHITE_4_FIELD##"</f>
        <v>##WHITE_4_FIELD##4##WHITE_4_FIELD##</v>
      </c>
      <c r="AF16" t="str">
        <f>"##WHITE_4_FIELD##"&amp;Tidtager!AF38&amp;"##WHITE_4_FIELD##"</f>
        <v>##WHITE_4_FIELD####WHITE_4_FIELD##</v>
      </c>
      <c r="AG16" t="e">
        <f>"##WHITE_4_FIELD##"&amp;Tidtager!#REF!&amp;"##WHITE_4_FIELD##"</f>
        <v>#REF!</v>
      </c>
      <c r="AH16" t="e">
        <f>"##WHITE_4_FIELD##"&amp;Tidtager!#REF!&amp;"##WHITE_4_FIELD##"</f>
        <v>#REF!</v>
      </c>
      <c r="AI16" t="str">
        <f>"##WHITE_4_FIELD##"&amp;Tidtager!AG38&amp;"##WHITE_4_FIELD##"</f>
        <v>##WHITE_4_FIELD####WHITE_4_FIELD##</v>
      </c>
      <c r="AJ16" t="str">
        <f>"##WHITE_4_FIELD##"&amp;Tidtager!AH38&amp;"##WHITE_4_FIELD##"</f>
        <v>##WHITE_4_FIELD####WHITE_4_FIELD##</v>
      </c>
      <c r="AK16" t="str">
        <f>"##WHITE_4_FIELD##"&amp;Tidtager!AI38&amp;"##WHITE_4_FIELD##"</f>
        <v>##WHITE_4_FIELD##1##WHITE_4_FIELD##</v>
      </c>
      <c r="AL16" t="str">
        <f>"##WHITE_4_FIELD##"&amp;Tidtager!AJ38&amp;"##WHITE_4_FIELD##"</f>
        <v>##WHITE_4_FIELD####WHITE_4_FIELD##</v>
      </c>
      <c r="AM16" t="str">
        <f>"##WHITE_4_FIELD##"&amp;Tidtager!AM38&amp;"##WHITE_4_FIELD##"</f>
        <v>##WHITE_4_FIELD##0##WHITE_4_FIELD##</v>
      </c>
      <c r="AN16" t="str">
        <f>"##WHITE_4_FIELD##"&amp;Tidtager!AN38&amp;"##WHITE_4_FIELD##"</f>
        <v>##WHITE_4_FIELD####WHITE_4_FIELD##</v>
      </c>
      <c r="AO16" t="str">
        <f>"##WHITE_4_FIELD##"&amp;Tidtager!AO38&amp;"##WHITE_4_FIELD##"</f>
        <v>##WHITE_4_FIELD##0##WHITE_4_FIELD##</v>
      </c>
      <c r="AP16" t="str">
        <f>"##WHITE_4_FIELD##"&amp;Tidtager!AP38&amp;"##WHITE_4_FIELD##"</f>
        <v>##WHITE_4_FIELD####WHITE_4_FIELD##</v>
      </c>
      <c r="AQ16" t="e">
        <f>"##WHITE_4_FIELD##"&amp;Tidtager!#REF!&amp;"##WHITE_4_FIELD##"</f>
        <v>#REF!</v>
      </c>
      <c r="AR16" t="e">
        <f>"##WHITE_4_FIELD##"&amp;Tidtager!#REF!&amp;"##WHITE_4_FIELD##"</f>
        <v>#REF!</v>
      </c>
      <c r="AS16" t="e">
        <f>"##WHITE_4_FIELD##"&amp;Tidtager!#REF!&amp;"##WHITE_4_FIELD##"</f>
        <v>#REF!</v>
      </c>
      <c r="AT16" t="e">
        <f>"##WHITE_4_FIELD##"&amp;Tidtager!#REF!&amp;"##WHITE_4_FIELD##"</f>
        <v>#REF!</v>
      </c>
      <c r="AU16" t="e">
        <f>"##WHITE_4_FIELD##"&amp;Tidtager!#REF!&amp;"##WHITE_4_FIELD##"</f>
        <v>#REF!</v>
      </c>
      <c r="AV16" t="str">
        <f>"##WHITE_4_FIELD##"&amp;Tidtager!AQ38&amp;"##WHITE_4_FIELD##"</f>
        <v>##WHITE_4_FIELD## ##WHITE_4_FIELD##</v>
      </c>
      <c r="AW16" t="str">
        <f>"##WHITE_4_FIELD##"&amp;Tidtager!AR38&amp;"##WHITE_4_FIELD##"</f>
        <v>##WHITE_4_FIELD####WHITE_4_FIELD##</v>
      </c>
      <c r="AX16" t="str">
        <f>"##WHITE_4_FIELD##"&amp;Tidtager!AS38&amp;"##WHITE_4_FIELD##"</f>
        <v>##WHITE_4_FIELD####WHITE_4_FIELD##</v>
      </c>
      <c r="AY16" t="str">
        <f>"##WHITE_4_FIELD##"&amp;Tidtager!AT38&amp;"##WHITE_4_FIELD##"</f>
        <v>##WHITE_4_FIELD####WHITE_4_FIELD##</v>
      </c>
      <c r="AZ16" t="str">
        <f>"##WHITE_4_FIELD##"&amp;Tidtager!AU38&amp;"##WHITE_4_FIELD##"</f>
        <v>##WHITE_4_FIELD####WHITE_4_FIELD##</v>
      </c>
    </row>
    <row r="17" spans="1:52" ht="12.75">
      <c r="A17" t="e">
        <f>"##WHITE_5_FIELD##"&amp;Tidtager!#REF!&amp;"##WHITE_5_FIELD##"</f>
        <v>#REF!</v>
      </c>
      <c r="B17" t="e">
        <f>"##WHITE_5_FIELD##"&amp;Tidtager!#REF!&amp;"##WHITE_5_FIELD##"</f>
        <v>#REF!</v>
      </c>
      <c r="C17" t="e">
        <f>"##WHITE_5_FIELD##"&amp;Tidtager!#REF!&amp;"##WHITE_5_FIELD##"</f>
        <v>#REF!</v>
      </c>
      <c r="D17" t="e">
        <f>"##WHITE_5_FIELD##"&amp;Tidtager!#REF!&amp;"##WHITE_5_FIELD##"</f>
        <v>#REF!</v>
      </c>
      <c r="E17" t="e">
        <f>"##WHITE_5_FIELD##"&amp;Tidtager!#REF!&amp;"##WHITE_5_FIELD##"</f>
        <v>#REF!</v>
      </c>
      <c r="F17" t="e">
        <f>"##WHITE_5_FIELD##"&amp;Tidtager!#REF!&amp;"##WHITE_5_FIELD##"</f>
        <v>#REF!</v>
      </c>
      <c r="G17" t="e">
        <f>"##WHITE_5_FIELD##"&amp;Tidtager!#REF!&amp;"##WHITE_5_FIELD##"</f>
        <v>#REF!</v>
      </c>
      <c r="H17" t="e">
        <f>"##WHITE_5_FIELD##"&amp;Tidtager!#REF!&amp;"##WHITE_5_FIELD##"</f>
        <v>#REF!</v>
      </c>
      <c r="I17" t="e">
        <f>"##WHITE_5_FIELD##"&amp;Tidtager!#REF!&amp;"##WHITE_5_FIELD##"</f>
        <v>#REF!</v>
      </c>
      <c r="J17" t="e">
        <f>"##WHITE_5_FIELD##"&amp;Tidtager!#REF!&amp;"##WHITE_5_FIELD##"</f>
        <v>#REF!</v>
      </c>
      <c r="K17" t="e">
        <f>"##WHITE_5_FIELD##"&amp;Tidtager!#REF!&amp;"##WHITE_5_FIELD##"</f>
        <v>#REF!</v>
      </c>
      <c r="L17" t="e">
        <f>"##WHITE_5_FIELD##"&amp;Tidtager!#REF!&amp;"##WHITE_5_FIELD##"</f>
        <v>#REF!</v>
      </c>
      <c r="M17" t="e">
        <f>"##WHITE_5_FIELD##"&amp;Tidtager!#REF!&amp;"##WHITE_5_FIELD##"</f>
        <v>#REF!</v>
      </c>
      <c r="N17" t="e">
        <f>"##WHITE_5_FIELD##"&amp;Tidtager!#REF!&amp;"##WHITE_5_FIELD##"</f>
        <v>#REF!</v>
      </c>
      <c r="O17" t="e">
        <f>"##WHITE_5_FIELD##"&amp;Tidtager!#REF!&amp;"##WHITE_5_FIELD##"</f>
        <v>#REF!</v>
      </c>
      <c r="P17" t="e">
        <f>"##WHITE_5_FIELD##"&amp;Tidtager!#REF!&amp;"##WHITE_5_FIELD##"</f>
        <v>#REF!</v>
      </c>
      <c r="Q17" t="e">
        <f>"##WHITE_5_FIELD##"&amp;Tidtager!#REF!&amp;"##WHITE_5_FIELD##"</f>
        <v>#REF!</v>
      </c>
      <c r="R17" t="e">
        <f>"##WHITE_5_FIELD##"&amp;Tidtager!#REF!&amp;"##WHITE_5_FIELD##"</f>
        <v>#REF!</v>
      </c>
      <c r="S17" t="e">
        <f>"##WHITE_5_FIELD##"&amp;Tidtager!#REF!&amp;"##WHITE_5_FIELD##"</f>
        <v>#REF!</v>
      </c>
      <c r="T17" t="e">
        <f>"##WHITE_5_FIELD##"&amp;Tidtager!#REF!&amp;"##WHITE_5_FIELD##"</f>
        <v>#REF!</v>
      </c>
      <c r="U17" t="e">
        <f>"##WHITE_5_FIELD##"&amp;Tidtager!#REF!&amp;"##WHITE_5_FIELD##"</f>
        <v>#REF!</v>
      </c>
      <c r="V17" t="e">
        <f>"##WHITE_5_FIELD##"&amp;Tidtager!#REF!&amp;"##WHITE_5_FIELD##"</f>
        <v>#REF!</v>
      </c>
      <c r="W17" t="e">
        <f>"##WHITE_5_FIELD##"&amp;Tidtager!#REF!&amp;"##WHITE_5_FIELD##"</f>
        <v>#REF!</v>
      </c>
      <c r="X17" t="e">
        <f>"##WHITE_5_FIELD##"&amp;Tidtager!#REF!&amp;"##WHITE_5_FIELD##"</f>
        <v>#REF!</v>
      </c>
      <c r="Y17" t="e">
        <f>"##WHITE_5_FIELD##"&amp;Tidtager!#REF!&amp;"##WHITE_5_FIELD##"</f>
        <v>#REF!</v>
      </c>
      <c r="Z17" t="e">
        <f>"##WHITE_5_FIELD##"&amp;Tidtager!#REF!&amp;"##WHITE_5_FIELD##"</f>
        <v>#REF!</v>
      </c>
      <c r="AA17" t="e">
        <f>"##WHITE_5_FIELD##"&amp;Tidtager!#REF!&amp;"##WHITE_5_FIELD##"</f>
        <v>#REF!</v>
      </c>
      <c r="AB17" t="e">
        <f>"##WHITE_5_FIELD##"&amp;Tidtager!#REF!&amp;"##WHITE_5_FIELD##"</f>
        <v>#REF!</v>
      </c>
      <c r="AC17" t="e">
        <f>"##WHITE_5_FIELD##"&amp;Tidtager!#REF!&amp;"##WHITE_5_FIELD##"</f>
        <v>#REF!</v>
      </c>
      <c r="AD17" t="e">
        <f>"##WHITE_5_FIELD##"&amp;Tidtager!#REF!&amp;"##WHITE_5_FIELD##"</f>
        <v>#REF!</v>
      </c>
      <c r="AE17" t="e">
        <f>"##WHITE_5_FIELD##"&amp;Tidtager!#REF!&amp;"##WHITE_5_FIELD##"</f>
        <v>#REF!</v>
      </c>
      <c r="AF17" t="e">
        <f>"##WHITE_5_FIELD##"&amp;Tidtager!#REF!&amp;"##WHITE_5_FIELD##"</f>
        <v>#REF!</v>
      </c>
      <c r="AG17" t="e">
        <f>"##WHITE_5_FIELD##"&amp;Tidtager!#REF!&amp;"##WHITE_5_FIELD##"</f>
        <v>#REF!</v>
      </c>
      <c r="AH17" t="e">
        <f>"##WHITE_5_FIELD##"&amp;Tidtager!#REF!&amp;"##WHITE_5_FIELD##"</f>
        <v>#REF!</v>
      </c>
      <c r="AI17" t="e">
        <f>"##WHITE_5_FIELD##"&amp;Tidtager!#REF!&amp;"##WHITE_5_FIELD##"</f>
        <v>#REF!</v>
      </c>
      <c r="AJ17" t="e">
        <f>"##WHITE_5_FIELD##"&amp;Tidtager!#REF!&amp;"##WHITE_5_FIELD##"</f>
        <v>#REF!</v>
      </c>
      <c r="AK17" t="e">
        <f>"##WHITE_5_FIELD##"&amp;Tidtager!#REF!&amp;"##WHITE_5_FIELD##"</f>
        <v>#REF!</v>
      </c>
      <c r="AL17" t="e">
        <f>"##WHITE_5_FIELD##"&amp;Tidtager!#REF!&amp;"##WHITE_5_FIELD##"</f>
        <v>#REF!</v>
      </c>
      <c r="AM17" t="e">
        <f>"##WHITE_5_FIELD##"&amp;Tidtager!#REF!&amp;"##WHITE_5_FIELD##"</f>
        <v>#REF!</v>
      </c>
      <c r="AN17" t="e">
        <f>"##WHITE_5_FIELD##"&amp;Tidtager!#REF!&amp;"##WHITE_5_FIELD##"</f>
        <v>#REF!</v>
      </c>
      <c r="AO17" t="e">
        <f>"##WHITE_5_FIELD##"&amp;Tidtager!#REF!&amp;"##WHITE_5_FIELD##"</f>
        <v>#REF!</v>
      </c>
      <c r="AP17" t="e">
        <f>"##WHITE_5_FIELD##"&amp;Tidtager!#REF!&amp;"##WHITE_5_FIELD##"</f>
        <v>#REF!</v>
      </c>
      <c r="AQ17" t="e">
        <f>"##WHITE_5_FIELD##"&amp;Tidtager!#REF!&amp;"##WHITE_5_FIELD##"</f>
        <v>#REF!</v>
      </c>
      <c r="AR17" t="e">
        <f>"##WHITE_5_FIELD##"&amp;Tidtager!#REF!&amp;"##WHITE_5_FIELD##"</f>
        <v>#REF!</v>
      </c>
      <c r="AS17" t="e">
        <f>"##WHITE_5_FIELD##"&amp;Tidtager!#REF!&amp;"##WHITE_5_FIELD##"</f>
        <v>#REF!</v>
      </c>
      <c r="AT17" t="e">
        <f>"##WHITE_5_FIELD##"&amp;Tidtager!#REF!&amp;"##WHITE_5_FIELD##"</f>
        <v>#REF!</v>
      </c>
      <c r="AU17" t="e">
        <f>"##WHITE_5_FIELD##"&amp;Tidtager!#REF!&amp;"##WHITE_5_FIELD##"</f>
        <v>#REF!</v>
      </c>
      <c r="AV17" t="e">
        <f>"##WHITE_5_FIELD##"&amp;Tidtager!#REF!&amp;"##WHITE_5_FIELD##"</f>
        <v>#REF!</v>
      </c>
      <c r="AW17" t="e">
        <f>"##WHITE_5_FIELD##"&amp;Tidtager!#REF!&amp;"##WHITE_5_FIELD##"</f>
        <v>#REF!</v>
      </c>
      <c r="AX17" t="e">
        <f>"##WHITE_5_FIELD##"&amp;Tidtager!#REF!&amp;"##WHITE_5_FIELD##"</f>
        <v>#REF!</v>
      </c>
      <c r="AY17" t="e">
        <f>"##WHITE_5_FIELD##"&amp;Tidtager!#REF!&amp;"##WHITE_5_FIELD##"</f>
        <v>#REF!</v>
      </c>
      <c r="AZ17" t="e">
        <f>"##WHITE_5_FIELD##"&amp;Tidtager!#REF!&amp;"##WHITE_5_FIELD##"</f>
        <v>#REF!</v>
      </c>
    </row>
    <row r="19" spans="1:52" ht="12.75">
      <c r="A19" t="e">
        <f>"##YELLOW_1_FIELD##"&amp;Tidtager!#REF!&amp;"##YELLOW_1_FIELD##"</f>
        <v>#REF!</v>
      </c>
      <c r="B19" t="e">
        <f>"##YELLOW_1_FIELD##"&amp;Tidtager!#REF!&amp;"##YELLOW_1_FIELD##"</f>
        <v>#REF!</v>
      </c>
      <c r="C19" t="e">
        <f>"##YELLOW_1_FIELD##"&amp;Tidtager!#REF!&amp;"##YELLOW_1_FIELD##"</f>
        <v>#REF!</v>
      </c>
      <c r="D19" t="e">
        <f>"##YELLOW_1_FIELD##"&amp;Tidtager!#REF!&amp;"##YELLOW_1_FIELD##"</f>
        <v>#REF!</v>
      </c>
      <c r="E19" t="e">
        <f>"##YELLOW_1_FIELD##"&amp;Tidtager!#REF!&amp;"##YELLOW_1_FIELD##"</f>
        <v>#REF!</v>
      </c>
      <c r="F19" t="e">
        <f>"##YELLOW_1_FIELD##"&amp;Tidtager!#REF!&amp;"##YELLOW_1_FIELD##"</f>
        <v>#REF!</v>
      </c>
      <c r="G19" t="e">
        <f>"##YELLOW_1_FIELD##"&amp;Tidtager!#REF!&amp;"##YELLOW_1_FIELD##"</f>
        <v>#REF!</v>
      </c>
      <c r="H19" t="e">
        <f>"##YELLOW_1_FIELD##"&amp;Tidtager!#REF!&amp;"##YELLOW_1_FIELD##"</f>
        <v>#REF!</v>
      </c>
      <c r="I19" t="e">
        <f>"##YELLOW_1_FIELD##"&amp;Tidtager!#REF!&amp;"##YELLOW_1_FIELD##"</f>
        <v>#REF!</v>
      </c>
      <c r="J19" t="e">
        <f>"##YELLOW_1_FIELD##"&amp;Tidtager!#REF!&amp;"##YELLOW_1_FIELD##"</f>
        <v>#REF!</v>
      </c>
      <c r="K19" t="e">
        <f>"##YELLOW_1_FIELD##"&amp;Tidtager!#REF!&amp;"##YELLOW_1_FIELD##"</f>
        <v>#REF!</v>
      </c>
      <c r="L19" t="e">
        <f>"##YELLOW_1_FIELD##"&amp;Tidtager!#REF!&amp;"##YELLOW_1_FIELD##"</f>
        <v>#REF!</v>
      </c>
      <c r="M19" t="e">
        <f>"##YELLOW_1_FIELD##"&amp;Tidtager!#REF!&amp;"##YELLOW_1_FIELD##"</f>
        <v>#REF!</v>
      </c>
      <c r="N19" t="e">
        <f>"##YELLOW_1_FIELD##"&amp;Tidtager!#REF!&amp;"##YELLOW_1_FIELD##"</f>
        <v>#REF!</v>
      </c>
      <c r="O19" t="e">
        <f>"##YELLOW_1_FIELD##"&amp;Tidtager!#REF!&amp;"##YELLOW_1_FIELD##"</f>
        <v>#REF!</v>
      </c>
      <c r="P19" t="e">
        <f>"##YELLOW_1_FIELD##"&amp;Tidtager!#REF!&amp;"##YELLOW_1_FIELD##"</f>
        <v>#REF!</v>
      </c>
      <c r="Q19" t="e">
        <f>"##YELLOW_1_FIELD##"&amp;Tidtager!#REF!&amp;"##YELLOW_1_FIELD##"</f>
        <v>#REF!</v>
      </c>
      <c r="R19" t="e">
        <f>"##YELLOW_1_FIELD##"&amp;Tidtager!#REF!&amp;"##YELLOW_1_FIELD##"</f>
        <v>#REF!</v>
      </c>
      <c r="S19" t="e">
        <f>"##YELLOW_1_FIELD##"&amp;Tidtager!#REF!&amp;"##YELLOW_1_FIELD##"</f>
        <v>#REF!</v>
      </c>
      <c r="T19" t="e">
        <f>"##YELLOW_1_FIELD##"&amp;Tidtager!#REF!&amp;"##YELLOW_1_FIELD##"</f>
        <v>#REF!</v>
      </c>
      <c r="U19" t="e">
        <f>"##YELLOW_1_FIELD##"&amp;Tidtager!#REF!&amp;"##YELLOW_1_FIELD##"</f>
        <v>#REF!</v>
      </c>
      <c r="V19" t="e">
        <f>"##YELLOW_1_FIELD##"&amp;Tidtager!#REF!&amp;"##YELLOW_1_FIELD##"</f>
        <v>#REF!</v>
      </c>
      <c r="W19" t="e">
        <f>"##YELLOW_1_FIELD##"&amp;Tidtager!#REF!&amp;"##YELLOW_1_FIELD##"</f>
        <v>#REF!</v>
      </c>
      <c r="X19" t="e">
        <f>"##YELLOW_1_FIELD##"&amp;Tidtager!#REF!&amp;"##YELLOW_1_FIELD##"</f>
        <v>#REF!</v>
      </c>
      <c r="Y19" t="e">
        <f>"##YELLOW_1_FIELD##"&amp;Tidtager!#REF!&amp;"##YELLOW_1_FIELD##"</f>
        <v>#REF!</v>
      </c>
      <c r="Z19" t="e">
        <f>"##YELLOW_1_FIELD##"&amp;Tidtager!#REF!&amp;"##YELLOW_1_FIELD##"</f>
        <v>#REF!</v>
      </c>
      <c r="AA19" t="e">
        <f>"##YELLOW_1_FIELD##"&amp;Tidtager!#REF!&amp;"##YELLOW_1_FIELD##"</f>
        <v>#REF!</v>
      </c>
      <c r="AB19" t="e">
        <f>"##YELLOW_1_FIELD##"&amp;Tidtager!#REF!&amp;"##YELLOW_1_FIELD##"</f>
        <v>#REF!</v>
      </c>
      <c r="AC19" t="e">
        <f>"##YELLOW_1_FIELD##"&amp;Tidtager!#REF!&amp;"##YELLOW_1_FIELD##"</f>
        <v>#REF!</v>
      </c>
      <c r="AD19" t="e">
        <f>"##YELLOW_1_FIELD##"&amp;Tidtager!#REF!&amp;"##YELLOW_1_FIELD##"</f>
        <v>#REF!</v>
      </c>
      <c r="AE19" t="e">
        <f>"##YELLOW_1_FIELD##"&amp;Tidtager!#REF!&amp;"##YELLOW_1_FIELD##"</f>
        <v>#REF!</v>
      </c>
      <c r="AF19" t="e">
        <f>"##YELLOW_1_FIELD##"&amp;Tidtager!#REF!&amp;"##YELLOW_1_FIELD##"</f>
        <v>#REF!</v>
      </c>
      <c r="AG19" t="e">
        <f>"##YELLOW_1_FIELD##"&amp;Tidtager!#REF!&amp;"##YELLOW_1_FIELD##"</f>
        <v>#REF!</v>
      </c>
      <c r="AH19" t="e">
        <f>"##YELLOW_1_FIELD##"&amp;Tidtager!#REF!&amp;"##YELLOW_1_FIELD##"</f>
        <v>#REF!</v>
      </c>
      <c r="AI19" t="e">
        <f>"##YELLOW_1_FIELD##"&amp;Tidtager!#REF!&amp;"##YELLOW_1_FIELD##"</f>
        <v>#REF!</v>
      </c>
      <c r="AJ19" t="e">
        <f>"##YELLOW_1_FIELD##"&amp;Tidtager!#REF!&amp;"##YELLOW_1_FIELD##"</f>
        <v>#REF!</v>
      </c>
      <c r="AK19" t="e">
        <f>"##YELLOW_1_FIELD##"&amp;Tidtager!#REF!&amp;"##YELLOW_1_FIELD##"</f>
        <v>#REF!</v>
      </c>
      <c r="AL19" t="e">
        <f>"##YELLOW_1_FIELD##"&amp;Tidtager!#REF!&amp;"##YELLOW_1_FIELD##"</f>
        <v>#REF!</v>
      </c>
      <c r="AM19" t="e">
        <f>"##YELLOW_1_FIELD##"&amp;Tidtager!#REF!&amp;"##YELLOW_1_FIELD##"</f>
        <v>#REF!</v>
      </c>
      <c r="AN19" t="e">
        <f>"##YELLOW_1_FIELD##"&amp;Tidtager!#REF!&amp;"##YELLOW_1_FIELD##"</f>
        <v>#REF!</v>
      </c>
      <c r="AO19" t="e">
        <f>"##YELLOW_1_FIELD##"&amp;Tidtager!#REF!&amp;"##YELLOW_1_FIELD##"</f>
        <v>#REF!</v>
      </c>
      <c r="AP19" t="e">
        <f>"##YELLOW_1_FIELD##"&amp;Tidtager!#REF!&amp;"##YELLOW_1_FIELD##"</f>
        <v>#REF!</v>
      </c>
      <c r="AQ19" t="e">
        <f>"##YELLOW_1_FIELD##"&amp;Tidtager!#REF!&amp;"##YELLOW_1_FIELD##"</f>
        <v>#REF!</v>
      </c>
      <c r="AR19" t="e">
        <f>"##YELLOW_1_FIELD##"&amp;Tidtager!#REF!&amp;"##YELLOW_1_FIELD##"</f>
        <v>#REF!</v>
      </c>
      <c r="AS19" t="e">
        <f>"##YELLOW_1_FIELD##"&amp;Tidtager!#REF!&amp;"##YELLOW_1_FIELD##"</f>
        <v>#REF!</v>
      </c>
      <c r="AT19" t="e">
        <f>"##YELLOW_1_FIELD##"&amp;Tidtager!#REF!&amp;"##YELLOW_1_FIELD##"</f>
        <v>#REF!</v>
      </c>
      <c r="AU19" t="e">
        <f>"##YELLOW_1_FIELD##"&amp;Tidtager!#REF!&amp;"##YELLOW_1_FIELD##"</f>
        <v>#REF!</v>
      </c>
      <c r="AV19" t="e">
        <f>"##YELLOW_1_FIELD##"&amp;Tidtager!#REF!&amp;"##YELLOW_1_FIELD##"</f>
        <v>#REF!</v>
      </c>
      <c r="AW19" t="e">
        <f>"##YELLOW_1_FIELD##"&amp;Tidtager!#REF!&amp;"##YELLOW_1_FIELD##"</f>
        <v>#REF!</v>
      </c>
      <c r="AX19" t="e">
        <f>"##YELLOW_1_FIELD##"&amp;Tidtager!#REF!&amp;"##YELLOW_1_FIELD##"</f>
        <v>#REF!</v>
      </c>
      <c r="AY19" t="e">
        <f>"##YELLOW_1_FIELD##"&amp;Tidtager!#REF!&amp;"##YELLOW_1_FIELD##"</f>
        <v>#REF!</v>
      </c>
      <c r="AZ19" t="e">
        <f>"##YELLOW_1_FIELD##"&amp;Tidtager!#REF!&amp;"##YELLOW_1_FIELD##"</f>
        <v>#REF!</v>
      </c>
    </row>
    <row r="20" spans="1:52" ht="12.75">
      <c r="A20" t="e">
        <f>"##YELLOW_2_FIELD##"&amp;Tidtager!#REF!&amp;"##YELLOW_2_FIELD##"</f>
        <v>#REF!</v>
      </c>
      <c r="B20" t="e">
        <f>"##YELLOW_2_FIELD##"&amp;Tidtager!#REF!&amp;"##YELLOW_2_FIELD##"</f>
        <v>#REF!</v>
      </c>
      <c r="C20" t="e">
        <f>"##YELLOW_2_FIELD##"&amp;Tidtager!#REF!&amp;"##YELLOW_2_FIELD##"</f>
        <v>#REF!</v>
      </c>
      <c r="D20" t="e">
        <f>"##YELLOW_2_FIELD##"&amp;Tidtager!#REF!&amp;"##YELLOW_2_FIELD##"</f>
        <v>#REF!</v>
      </c>
      <c r="E20" t="e">
        <f>"##YELLOW_2_FIELD##"&amp;Tidtager!#REF!&amp;"##YELLOW_2_FIELD##"</f>
        <v>#REF!</v>
      </c>
      <c r="F20" t="e">
        <f>"##YELLOW_2_FIELD##"&amp;Tidtager!#REF!&amp;"##YELLOW_2_FIELD##"</f>
        <v>#REF!</v>
      </c>
      <c r="G20" t="e">
        <f>"##YELLOW_2_FIELD##"&amp;Tidtager!#REF!&amp;"##YELLOW_2_FIELD##"</f>
        <v>#REF!</v>
      </c>
      <c r="H20" t="e">
        <f>"##YELLOW_2_FIELD##"&amp;Tidtager!#REF!&amp;"##YELLOW_2_FIELD##"</f>
        <v>#REF!</v>
      </c>
      <c r="I20" t="e">
        <f>"##YELLOW_2_FIELD##"&amp;Tidtager!#REF!&amp;"##YELLOW_2_FIELD##"</f>
        <v>#REF!</v>
      </c>
      <c r="J20" t="e">
        <f>"##YELLOW_2_FIELD##"&amp;Tidtager!#REF!&amp;"##YELLOW_2_FIELD##"</f>
        <v>#REF!</v>
      </c>
      <c r="K20" t="e">
        <f>"##YELLOW_2_FIELD##"&amp;Tidtager!#REF!&amp;"##YELLOW_2_FIELD##"</f>
        <v>#REF!</v>
      </c>
      <c r="L20" t="e">
        <f>"##YELLOW_2_FIELD##"&amp;Tidtager!#REF!&amp;"##YELLOW_2_FIELD##"</f>
        <v>#REF!</v>
      </c>
      <c r="M20" t="e">
        <f>"##YELLOW_2_FIELD##"&amp;Tidtager!#REF!&amp;"##YELLOW_2_FIELD##"</f>
        <v>#REF!</v>
      </c>
      <c r="N20" t="e">
        <f>"##YELLOW_2_FIELD##"&amp;Tidtager!#REF!&amp;"##YELLOW_2_FIELD##"</f>
        <v>#REF!</v>
      </c>
      <c r="O20" t="e">
        <f>"##YELLOW_2_FIELD##"&amp;Tidtager!#REF!&amp;"##YELLOW_2_FIELD##"</f>
        <v>#REF!</v>
      </c>
      <c r="P20" t="e">
        <f>"##YELLOW_2_FIELD##"&amp;Tidtager!#REF!&amp;"##YELLOW_2_FIELD##"</f>
        <v>#REF!</v>
      </c>
      <c r="Q20" t="e">
        <f>"##YELLOW_2_FIELD##"&amp;Tidtager!#REF!&amp;"##YELLOW_2_FIELD##"</f>
        <v>#REF!</v>
      </c>
      <c r="R20" t="e">
        <f>"##YELLOW_2_FIELD##"&amp;Tidtager!#REF!&amp;"##YELLOW_2_FIELD##"</f>
        <v>#REF!</v>
      </c>
      <c r="S20" t="e">
        <f>"##YELLOW_2_FIELD##"&amp;Tidtager!#REF!&amp;"##YELLOW_2_FIELD##"</f>
        <v>#REF!</v>
      </c>
      <c r="T20" t="e">
        <f>"##YELLOW_2_FIELD##"&amp;Tidtager!#REF!&amp;"##YELLOW_2_FIELD##"</f>
        <v>#REF!</v>
      </c>
      <c r="U20" t="e">
        <f>"##YELLOW_2_FIELD##"&amp;Tidtager!#REF!&amp;"##YELLOW_2_FIELD##"</f>
        <v>#REF!</v>
      </c>
      <c r="V20" t="e">
        <f>"##YELLOW_2_FIELD##"&amp;Tidtager!#REF!&amp;"##YELLOW_2_FIELD##"</f>
        <v>#REF!</v>
      </c>
      <c r="W20" t="e">
        <f>"##YELLOW_2_FIELD##"&amp;Tidtager!#REF!&amp;"##YELLOW_2_FIELD##"</f>
        <v>#REF!</v>
      </c>
      <c r="X20" t="e">
        <f>"##YELLOW_2_FIELD##"&amp;Tidtager!#REF!&amp;"##YELLOW_2_FIELD##"</f>
        <v>#REF!</v>
      </c>
      <c r="Y20" t="e">
        <f>"##YELLOW_2_FIELD##"&amp;Tidtager!#REF!&amp;"##YELLOW_2_FIELD##"</f>
        <v>#REF!</v>
      </c>
      <c r="Z20" t="e">
        <f>"##YELLOW_2_FIELD##"&amp;Tidtager!#REF!&amp;"##YELLOW_2_FIELD##"</f>
        <v>#REF!</v>
      </c>
      <c r="AA20" t="e">
        <f>"##YELLOW_2_FIELD##"&amp;Tidtager!#REF!&amp;"##YELLOW_2_FIELD##"</f>
        <v>#REF!</v>
      </c>
      <c r="AB20" t="e">
        <f>"##YELLOW_2_FIELD##"&amp;Tidtager!#REF!&amp;"##YELLOW_2_FIELD##"</f>
        <v>#REF!</v>
      </c>
      <c r="AC20" t="e">
        <f>"##YELLOW_2_FIELD##"&amp;Tidtager!#REF!&amp;"##YELLOW_2_FIELD##"</f>
        <v>#REF!</v>
      </c>
      <c r="AD20" t="e">
        <f>"##YELLOW_2_FIELD##"&amp;Tidtager!#REF!&amp;"##YELLOW_2_FIELD##"</f>
        <v>#REF!</v>
      </c>
      <c r="AE20" t="e">
        <f>"##YELLOW_2_FIELD##"&amp;Tidtager!#REF!&amp;"##YELLOW_2_FIELD##"</f>
        <v>#REF!</v>
      </c>
      <c r="AF20" t="e">
        <f>"##YELLOW_2_FIELD##"&amp;Tidtager!#REF!&amp;"##YELLOW_2_FIELD##"</f>
        <v>#REF!</v>
      </c>
      <c r="AG20" t="e">
        <f>"##YELLOW_2_FIELD##"&amp;Tidtager!#REF!&amp;"##YELLOW_2_FIELD##"</f>
        <v>#REF!</v>
      </c>
      <c r="AH20" t="e">
        <f>"##YELLOW_2_FIELD##"&amp;Tidtager!#REF!&amp;"##YELLOW_2_FIELD##"</f>
        <v>#REF!</v>
      </c>
      <c r="AI20" t="e">
        <f>"##YELLOW_2_FIELD##"&amp;Tidtager!#REF!&amp;"##YELLOW_2_FIELD##"</f>
        <v>#REF!</v>
      </c>
      <c r="AJ20" t="e">
        <f>"##YELLOW_2_FIELD##"&amp;Tidtager!#REF!&amp;"##YELLOW_2_FIELD##"</f>
        <v>#REF!</v>
      </c>
      <c r="AK20" t="e">
        <f>"##YELLOW_2_FIELD##"&amp;Tidtager!#REF!&amp;"##YELLOW_2_FIELD##"</f>
        <v>#REF!</v>
      </c>
      <c r="AL20" t="e">
        <f>"##YELLOW_2_FIELD##"&amp;Tidtager!#REF!&amp;"##YELLOW_2_FIELD##"</f>
        <v>#REF!</v>
      </c>
      <c r="AM20" t="e">
        <f>"##YELLOW_2_FIELD##"&amp;Tidtager!#REF!&amp;"##YELLOW_2_FIELD##"</f>
        <v>#REF!</v>
      </c>
      <c r="AN20" t="e">
        <f>"##YELLOW_2_FIELD##"&amp;Tidtager!#REF!&amp;"##YELLOW_2_FIELD##"</f>
        <v>#REF!</v>
      </c>
      <c r="AO20" t="e">
        <f>"##YELLOW_2_FIELD##"&amp;Tidtager!#REF!&amp;"##YELLOW_2_FIELD##"</f>
        <v>#REF!</v>
      </c>
      <c r="AP20" t="e">
        <f>"##YELLOW_2_FIELD##"&amp;Tidtager!#REF!&amp;"##YELLOW_2_FIELD##"</f>
        <v>#REF!</v>
      </c>
      <c r="AQ20" t="e">
        <f>"##YELLOW_2_FIELD##"&amp;Tidtager!#REF!&amp;"##YELLOW_2_FIELD##"</f>
        <v>#REF!</v>
      </c>
      <c r="AR20" t="e">
        <f>"##YELLOW_2_FIELD##"&amp;Tidtager!#REF!&amp;"##YELLOW_2_FIELD##"</f>
        <v>#REF!</v>
      </c>
      <c r="AS20" t="e">
        <f>"##YELLOW_2_FIELD##"&amp;Tidtager!#REF!&amp;"##YELLOW_2_FIELD##"</f>
        <v>#REF!</v>
      </c>
      <c r="AT20" t="e">
        <f>"##YELLOW_2_FIELD##"&amp;Tidtager!#REF!&amp;"##YELLOW_2_FIELD##"</f>
        <v>#REF!</v>
      </c>
      <c r="AU20" t="e">
        <f>"##YELLOW_2_FIELD##"&amp;Tidtager!#REF!&amp;"##YELLOW_2_FIELD##"</f>
        <v>#REF!</v>
      </c>
      <c r="AV20" t="e">
        <f>"##YELLOW_2_FIELD##"&amp;Tidtager!#REF!&amp;"##YELLOW_2_FIELD##"</f>
        <v>#REF!</v>
      </c>
      <c r="AW20" t="e">
        <f>"##YELLOW_2_FIELD##"&amp;Tidtager!#REF!&amp;"##YELLOW_2_FIELD##"</f>
        <v>#REF!</v>
      </c>
      <c r="AX20" t="e">
        <f>"##YELLOW_2_FIELD##"&amp;Tidtager!#REF!&amp;"##YELLOW_2_FIELD##"</f>
        <v>#REF!</v>
      </c>
      <c r="AY20" t="e">
        <f>"##YELLOW_2_FIELD##"&amp;Tidtager!#REF!&amp;"##YELLOW_2_FIELD##"</f>
        <v>#REF!</v>
      </c>
      <c r="AZ20" t="e">
        <f>"##YELLOW_2_FIELD##"&amp;Tidtager!#REF!&amp;"##YELLOW_2_FIELD##"</f>
        <v>#REF!</v>
      </c>
    </row>
    <row r="21" spans="1:52" ht="12.75">
      <c r="A21" t="e">
        <f>"##YELLOW_3_FIELD##"&amp;Tidtager!#REF!&amp;"##YELLOW_3_FIELD##"</f>
        <v>#REF!</v>
      </c>
      <c r="B21" t="e">
        <f>"##YELLOW_3_FIELD##"&amp;Tidtager!#REF!&amp;"##YELLOW_3_FIELD##"</f>
        <v>#REF!</v>
      </c>
      <c r="C21" t="e">
        <f>"##YELLOW_3_FIELD##"&amp;Tidtager!#REF!&amp;"##YELLOW_3_FIELD##"</f>
        <v>#REF!</v>
      </c>
      <c r="D21" t="e">
        <f>"##YELLOW_3_FIELD##"&amp;Tidtager!#REF!&amp;"##YELLOW_3_FIELD##"</f>
        <v>#REF!</v>
      </c>
      <c r="E21" t="e">
        <f>"##YELLOW_3_FIELD##"&amp;Tidtager!#REF!&amp;"##YELLOW_3_FIELD##"</f>
        <v>#REF!</v>
      </c>
      <c r="F21" t="e">
        <f>"##YELLOW_3_FIELD##"&amp;Tidtager!#REF!&amp;"##YELLOW_3_FIELD##"</f>
        <v>#REF!</v>
      </c>
      <c r="G21" t="e">
        <f>"##YELLOW_3_FIELD##"&amp;Tidtager!#REF!&amp;"##YELLOW_3_FIELD##"</f>
        <v>#REF!</v>
      </c>
      <c r="H21" t="e">
        <f>"##YELLOW_3_FIELD##"&amp;Tidtager!#REF!&amp;"##YELLOW_3_FIELD##"</f>
        <v>#REF!</v>
      </c>
      <c r="I21" t="e">
        <f>"##YELLOW_3_FIELD##"&amp;Tidtager!#REF!&amp;"##YELLOW_3_FIELD##"</f>
        <v>#REF!</v>
      </c>
      <c r="J21" t="e">
        <f>"##YELLOW_3_FIELD##"&amp;Tidtager!#REF!&amp;"##YELLOW_3_FIELD##"</f>
        <v>#REF!</v>
      </c>
      <c r="K21" t="e">
        <f>"##YELLOW_3_FIELD##"&amp;Tidtager!#REF!&amp;"##YELLOW_3_FIELD##"</f>
        <v>#REF!</v>
      </c>
      <c r="L21" t="e">
        <f>"##YELLOW_3_FIELD##"&amp;Tidtager!#REF!&amp;"##YELLOW_3_FIELD##"</f>
        <v>#REF!</v>
      </c>
      <c r="M21" t="e">
        <f>"##YELLOW_3_FIELD##"&amp;Tidtager!#REF!&amp;"##YELLOW_3_FIELD##"</f>
        <v>#REF!</v>
      </c>
      <c r="N21" t="e">
        <f>"##YELLOW_3_FIELD##"&amp;Tidtager!#REF!&amp;"##YELLOW_3_FIELD##"</f>
        <v>#REF!</v>
      </c>
      <c r="O21" t="e">
        <f>"##YELLOW_3_FIELD##"&amp;Tidtager!#REF!&amp;"##YELLOW_3_FIELD##"</f>
        <v>#REF!</v>
      </c>
      <c r="P21" t="e">
        <f>"##YELLOW_3_FIELD##"&amp;Tidtager!#REF!&amp;"##YELLOW_3_FIELD##"</f>
        <v>#REF!</v>
      </c>
      <c r="Q21" t="e">
        <f>"##YELLOW_3_FIELD##"&amp;Tidtager!#REF!&amp;"##YELLOW_3_FIELD##"</f>
        <v>#REF!</v>
      </c>
      <c r="R21" t="e">
        <f>"##YELLOW_3_FIELD##"&amp;Tidtager!#REF!&amp;"##YELLOW_3_FIELD##"</f>
        <v>#REF!</v>
      </c>
      <c r="S21" t="e">
        <f>"##YELLOW_3_FIELD##"&amp;Tidtager!#REF!&amp;"##YELLOW_3_FIELD##"</f>
        <v>#REF!</v>
      </c>
      <c r="T21" t="e">
        <f>"##YELLOW_3_FIELD##"&amp;Tidtager!#REF!&amp;"##YELLOW_3_FIELD##"</f>
        <v>#REF!</v>
      </c>
      <c r="U21" t="e">
        <f>"##YELLOW_3_FIELD##"&amp;Tidtager!#REF!&amp;"##YELLOW_3_FIELD##"</f>
        <v>#REF!</v>
      </c>
      <c r="V21" t="e">
        <f>"##YELLOW_3_FIELD##"&amp;Tidtager!#REF!&amp;"##YELLOW_3_FIELD##"</f>
        <v>#REF!</v>
      </c>
      <c r="W21" t="e">
        <f>"##YELLOW_3_FIELD##"&amp;Tidtager!#REF!&amp;"##YELLOW_3_FIELD##"</f>
        <v>#REF!</v>
      </c>
      <c r="X21" t="e">
        <f>"##YELLOW_3_FIELD##"&amp;Tidtager!#REF!&amp;"##YELLOW_3_FIELD##"</f>
        <v>#REF!</v>
      </c>
      <c r="Y21" t="e">
        <f>"##YELLOW_3_FIELD##"&amp;Tidtager!#REF!&amp;"##YELLOW_3_FIELD##"</f>
        <v>#REF!</v>
      </c>
      <c r="Z21" t="e">
        <f>"##YELLOW_3_FIELD##"&amp;Tidtager!#REF!&amp;"##YELLOW_3_FIELD##"</f>
        <v>#REF!</v>
      </c>
      <c r="AA21" t="e">
        <f>"##YELLOW_3_FIELD##"&amp;Tidtager!#REF!&amp;"##YELLOW_3_FIELD##"</f>
        <v>#REF!</v>
      </c>
      <c r="AB21" t="e">
        <f>"##YELLOW_3_FIELD##"&amp;Tidtager!#REF!&amp;"##YELLOW_3_FIELD##"</f>
        <v>#REF!</v>
      </c>
      <c r="AC21" t="e">
        <f>"##YELLOW_3_FIELD##"&amp;Tidtager!#REF!&amp;"##YELLOW_3_FIELD##"</f>
        <v>#REF!</v>
      </c>
      <c r="AD21" t="e">
        <f>"##YELLOW_3_FIELD##"&amp;Tidtager!#REF!&amp;"##YELLOW_3_FIELD##"</f>
        <v>#REF!</v>
      </c>
      <c r="AE21" t="e">
        <f>"##YELLOW_3_FIELD##"&amp;Tidtager!#REF!&amp;"##YELLOW_3_FIELD##"</f>
        <v>#REF!</v>
      </c>
      <c r="AF21" t="e">
        <f>"##YELLOW_3_FIELD##"&amp;Tidtager!#REF!&amp;"##YELLOW_3_FIELD##"</f>
        <v>#REF!</v>
      </c>
      <c r="AG21" t="e">
        <f>"##YELLOW_3_FIELD##"&amp;Tidtager!#REF!&amp;"##YELLOW_3_FIELD##"</f>
        <v>#REF!</v>
      </c>
      <c r="AH21" t="e">
        <f>"##YELLOW_3_FIELD##"&amp;Tidtager!#REF!&amp;"##YELLOW_3_FIELD##"</f>
        <v>#REF!</v>
      </c>
      <c r="AI21" t="e">
        <f>"##YELLOW_3_FIELD##"&amp;Tidtager!#REF!&amp;"##YELLOW_3_FIELD##"</f>
        <v>#REF!</v>
      </c>
      <c r="AJ21" t="e">
        <f>"##YELLOW_3_FIELD##"&amp;Tidtager!#REF!&amp;"##YELLOW_3_FIELD##"</f>
        <v>#REF!</v>
      </c>
      <c r="AK21" t="e">
        <f>"##YELLOW_3_FIELD##"&amp;Tidtager!#REF!&amp;"##YELLOW_3_FIELD##"</f>
        <v>#REF!</v>
      </c>
      <c r="AL21" t="e">
        <f>"##YELLOW_3_FIELD##"&amp;Tidtager!#REF!&amp;"##YELLOW_3_FIELD##"</f>
        <v>#REF!</v>
      </c>
      <c r="AM21" t="e">
        <f>"##YELLOW_3_FIELD##"&amp;Tidtager!#REF!&amp;"##YELLOW_3_FIELD##"</f>
        <v>#REF!</v>
      </c>
      <c r="AN21" t="e">
        <f>"##YELLOW_3_FIELD##"&amp;Tidtager!#REF!&amp;"##YELLOW_3_FIELD##"</f>
        <v>#REF!</v>
      </c>
      <c r="AO21" t="e">
        <f>"##YELLOW_3_FIELD##"&amp;Tidtager!#REF!&amp;"##YELLOW_3_FIELD##"</f>
        <v>#REF!</v>
      </c>
      <c r="AP21" t="e">
        <f>"##YELLOW_3_FIELD##"&amp;Tidtager!#REF!&amp;"##YELLOW_3_FIELD##"</f>
        <v>#REF!</v>
      </c>
      <c r="AQ21" t="e">
        <f>"##YELLOW_3_FIELD##"&amp;Tidtager!#REF!&amp;"##YELLOW_3_FIELD##"</f>
        <v>#REF!</v>
      </c>
      <c r="AR21" t="e">
        <f>"##YELLOW_3_FIELD##"&amp;Tidtager!#REF!&amp;"##YELLOW_3_FIELD##"</f>
        <v>#REF!</v>
      </c>
      <c r="AS21" t="e">
        <f>"##YELLOW_3_FIELD##"&amp;Tidtager!#REF!&amp;"##YELLOW_3_FIELD##"</f>
        <v>#REF!</v>
      </c>
      <c r="AT21" t="e">
        <f>"##YELLOW_3_FIELD##"&amp;Tidtager!#REF!&amp;"##YELLOW_3_FIELD##"</f>
        <v>#REF!</v>
      </c>
      <c r="AU21" t="e">
        <f>"##YELLOW_3_FIELD##"&amp;Tidtager!#REF!&amp;"##YELLOW_3_FIELD##"</f>
        <v>#REF!</v>
      </c>
      <c r="AV21" t="e">
        <f>"##YELLOW_3_FIELD##"&amp;Tidtager!#REF!&amp;"##YELLOW_3_FIELD##"</f>
        <v>#REF!</v>
      </c>
      <c r="AW21" t="e">
        <f>"##YELLOW_3_FIELD##"&amp;Tidtager!#REF!&amp;"##YELLOW_3_FIELD##"</f>
        <v>#REF!</v>
      </c>
      <c r="AX21" t="e">
        <f>"##YELLOW_3_FIELD##"&amp;Tidtager!#REF!&amp;"##YELLOW_3_FIELD##"</f>
        <v>#REF!</v>
      </c>
      <c r="AY21" t="e">
        <f>"##YELLOW_3_FIELD##"&amp;Tidtager!#REF!&amp;"##YELLOW_3_FIELD##"</f>
        <v>#REF!</v>
      </c>
      <c r="AZ21" t="e">
        <f>"##YELLOW_3_FIELD##"&amp;Tidtager!#REF!&amp;"##YELLOW_3_FIELD##"</f>
        <v>#REF!</v>
      </c>
    </row>
    <row r="22" spans="1:52" ht="12.75">
      <c r="A22" t="e">
        <f>"##YELLOW_4_FIELD##"&amp;Tidtager!#REF!&amp;"##YELLOW_4_FIELD##"</f>
        <v>#REF!</v>
      </c>
      <c r="B22" t="e">
        <f>"##YELLOW_4_FIELD##"&amp;Tidtager!#REF!&amp;"##YELLOW_4_FIELD##"</f>
        <v>#REF!</v>
      </c>
      <c r="C22" t="e">
        <f>"##YELLOW_4_FIELD##"&amp;Tidtager!#REF!&amp;"##YELLOW_4_FIELD##"</f>
        <v>#REF!</v>
      </c>
      <c r="D22" t="e">
        <f>"##YELLOW_4_FIELD##"&amp;Tidtager!#REF!&amp;"##YELLOW_4_FIELD##"</f>
        <v>#REF!</v>
      </c>
      <c r="E22" t="e">
        <f>"##YELLOW_4_FIELD##"&amp;Tidtager!#REF!&amp;"##YELLOW_4_FIELD##"</f>
        <v>#REF!</v>
      </c>
      <c r="F22" t="e">
        <f>"##YELLOW_4_FIELD##"&amp;Tidtager!#REF!&amp;"##YELLOW_4_FIELD##"</f>
        <v>#REF!</v>
      </c>
      <c r="G22" t="e">
        <f>"##YELLOW_4_FIELD##"&amp;Tidtager!#REF!&amp;"##YELLOW_4_FIELD##"</f>
        <v>#REF!</v>
      </c>
      <c r="H22" t="e">
        <f>"##YELLOW_4_FIELD##"&amp;Tidtager!#REF!&amp;"##YELLOW_4_FIELD##"</f>
        <v>#REF!</v>
      </c>
      <c r="I22" t="e">
        <f>"##YELLOW_4_FIELD##"&amp;Tidtager!#REF!&amp;"##YELLOW_4_FIELD##"</f>
        <v>#REF!</v>
      </c>
      <c r="J22" t="e">
        <f>"##YELLOW_4_FIELD##"&amp;Tidtager!#REF!&amp;"##YELLOW_4_FIELD##"</f>
        <v>#REF!</v>
      </c>
      <c r="K22" t="e">
        <f>"##YELLOW_4_FIELD##"&amp;Tidtager!#REF!&amp;"##YELLOW_4_FIELD##"</f>
        <v>#REF!</v>
      </c>
      <c r="L22" t="e">
        <f>"##YELLOW_4_FIELD##"&amp;Tidtager!#REF!&amp;"##YELLOW_4_FIELD##"</f>
        <v>#REF!</v>
      </c>
      <c r="M22" t="e">
        <f>"##YELLOW_4_FIELD##"&amp;Tidtager!#REF!&amp;"##YELLOW_4_FIELD##"</f>
        <v>#REF!</v>
      </c>
      <c r="N22" t="e">
        <f>"##YELLOW_4_FIELD##"&amp;Tidtager!#REF!&amp;"##YELLOW_4_FIELD##"</f>
        <v>#REF!</v>
      </c>
      <c r="O22" t="e">
        <f>"##YELLOW_4_FIELD##"&amp;Tidtager!#REF!&amp;"##YELLOW_4_FIELD##"</f>
        <v>#REF!</v>
      </c>
      <c r="P22" t="e">
        <f>"##YELLOW_4_FIELD##"&amp;Tidtager!#REF!&amp;"##YELLOW_4_FIELD##"</f>
        <v>#REF!</v>
      </c>
      <c r="Q22" t="e">
        <f>"##YELLOW_4_FIELD##"&amp;Tidtager!#REF!&amp;"##YELLOW_4_FIELD##"</f>
        <v>#REF!</v>
      </c>
      <c r="R22" t="e">
        <f>"##YELLOW_4_FIELD##"&amp;Tidtager!#REF!&amp;"##YELLOW_4_FIELD##"</f>
        <v>#REF!</v>
      </c>
      <c r="S22" t="e">
        <f>"##YELLOW_4_FIELD##"&amp;Tidtager!#REF!&amp;"##YELLOW_4_FIELD##"</f>
        <v>#REF!</v>
      </c>
      <c r="T22" t="e">
        <f>"##YELLOW_4_FIELD##"&amp;Tidtager!#REF!&amp;"##YELLOW_4_FIELD##"</f>
        <v>#REF!</v>
      </c>
      <c r="U22" t="e">
        <f>"##YELLOW_4_FIELD##"&amp;Tidtager!#REF!&amp;"##YELLOW_4_FIELD##"</f>
        <v>#REF!</v>
      </c>
      <c r="V22" t="e">
        <f>"##YELLOW_4_FIELD##"&amp;Tidtager!#REF!&amp;"##YELLOW_4_FIELD##"</f>
        <v>#REF!</v>
      </c>
      <c r="W22" t="e">
        <f>"##YELLOW_4_FIELD##"&amp;Tidtager!#REF!&amp;"##YELLOW_4_FIELD##"</f>
        <v>#REF!</v>
      </c>
      <c r="X22" t="e">
        <f>"##YELLOW_4_FIELD##"&amp;Tidtager!#REF!&amp;"##YELLOW_4_FIELD##"</f>
        <v>#REF!</v>
      </c>
      <c r="Y22" t="e">
        <f>"##YELLOW_4_FIELD##"&amp;Tidtager!#REF!&amp;"##YELLOW_4_FIELD##"</f>
        <v>#REF!</v>
      </c>
      <c r="Z22" t="e">
        <f>"##YELLOW_4_FIELD##"&amp;Tidtager!#REF!&amp;"##YELLOW_4_FIELD##"</f>
        <v>#REF!</v>
      </c>
      <c r="AA22" t="e">
        <f>"##YELLOW_4_FIELD##"&amp;Tidtager!#REF!&amp;"##YELLOW_4_FIELD##"</f>
        <v>#REF!</v>
      </c>
      <c r="AB22" t="e">
        <f>"##YELLOW_4_FIELD##"&amp;Tidtager!#REF!&amp;"##YELLOW_4_FIELD##"</f>
        <v>#REF!</v>
      </c>
      <c r="AC22" t="e">
        <f>"##YELLOW_4_FIELD##"&amp;Tidtager!#REF!&amp;"##YELLOW_4_FIELD##"</f>
        <v>#REF!</v>
      </c>
      <c r="AD22" t="e">
        <f>"##YELLOW_4_FIELD##"&amp;Tidtager!#REF!&amp;"##YELLOW_4_FIELD##"</f>
        <v>#REF!</v>
      </c>
      <c r="AE22" t="e">
        <f>"##YELLOW_4_FIELD##"&amp;Tidtager!#REF!&amp;"##YELLOW_4_FIELD##"</f>
        <v>#REF!</v>
      </c>
      <c r="AF22" t="e">
        <f>"##YELLOW_4_FIELD##"&amp;Tidtager!#REF!&amp;"##YELLOW_4_FIELD##"</f>
        <v>#REF!</v>
      </c>
      <c r="AG22" t="e">
        <f>"##YELLOW_4_FIELD##"&amp;Tidtager!#REF!&amp;"##YELLOW_4_FIELD##"</f>
        <v>#REF!</v>
      </c>
      <c r="AH22" t="e">
        <f>"##YELLOW_4_FIELD##"&amp;Tidtager!#REF!&amp;"##YELLOW_4_FIELD##"</f>
        <v>#REF!</v>
      </c>
      <c r="AI22" t="e">
        <f>"##YELLOW_4_FIELD##"&amp;Tidtager!#REF!&amp;"##YELLOW_4_FIELD##"</f>
        <v>#REF!</v>
      </c>
      <c r="AJ22" t="e">
        <f>"##YELLOW_4_FIELD##"&amp;Tidtager!#REF!&amp;"##YELLOW_4_FIELD##"</f>
        <v>#REF!</v>
      </c>
      <c r="AK22" t="e">
        <f>"##YELLOW_4_FIELD##"&amp;Tidtager!#REF!&amp;"##YELLOW_4_FIELD##"</f>
        <v>#REF!</v>
      </c>
      <c r="AL22" t="e">
        <f>"##YELLOW_4_FIELD##"&amp;Tidtager!#REF!&amp;"##YELLOW_4_FIELD##"</f>
        <v>#REF!</v>
      </c>
      <c r="AM22" t="e">
        <f>"##YELLOW_4_FIELD##"&amp;Tidtager!#REF!&amp;"##YELLOW_4_FIELD##"</f>
        <v>#REF!</v>
      </c>
      <c r="AN22" t="e">
        <f>"##YELLOW_4_FIELD##"&amp;Tidtager!#REF!&amp;"##YELLOW_4_FIELD##"</f>
        <v>#REF!</v>
      </c>
      <c r="AO22" t="e">
        <f>"##YELLOW_4_FIELD##"&amp;Tidtager!#REF!&amp;"##YELLOW_4_FIELD##"</f>
        <v>#REF!</v>
      </c>
      <c r="AP22" t="e">
        <f>"##YELLOW_4_FIELD##"&amp;Tidtager!#REF!&amp;"##YELLOW_4_FIELD##"</f>
        <v>#REF!</v>
      </c>
      <c r="AQ22" t="e">
        <f>"##YELLOW_4_FIELD##"&amp;Tidtager!#REF!&amp;"##YELLOW_4_FIELD##"</f>
        <v>#REF!</v>
      </c>
      <c r="AR22" t="e">
        <f>"##YELLOW_4_FIELD##"&amp;Tidtager!#REF!&amp;"##YELLOW_4_FIELD##"</f>
        <v>#REF!</v>
      </c>
      <c r="AS22" t="e">
        <f>"##YELLOW_4_FIELD##"&amp;Tidtager!#REF!&amp;"##YELLOW_4_FIELD##"</f>
        <v>#REF!</v>
      </c>
      <c r="AT22" t="e">
        <f>"##YELLOW_4_FIELD##"&amp;Tidtager!#REF!&amp;"##YELLOW_4_FIELD##"</f>
        <v>#REF!</v>
      </c>
      <c r="AU22" t="e">
        <f>"##YELLOW_4_FIELD##"&amp;Tidtager!#REF!&amp;"##YELLOW_4_FIELD##"</f>
        <v>#REF!</v>
      </c>
      <c r="AV22" t="e">
        <f>"##YELLOW_4_FIELD##"&amp;Tidtager!#REF!&amp;"##YELLOW_4_FIELD##"</f>
        <v>#REF!</v>
      </c>
      <c r="AW22" t="e">
        <f>"##YELLOW_4_FIELD##"&amp;Tidtager!#REF!&amp;"##YELLOW_4_FIELD##"</f>
        <v>#REF!</v>
      </c>
      <c r="AX22" t="e">
        <f>"##YELLOW_4_FIELD##"&amp;Tidtager!#REF!&amp;"##YELLOW_4_FIELD##"</f>
        <v>#REF!</v>
      </c>
      <c r="AY22" t="e">
        <f>"##YELLOW_4_FIELD##"&amp;Tidtager!#REF!&amp;"##YELLOW_4_FIELD##"</f>
        <v>#REF!</v>
      </c>
      <c r="AZ22" t="e">
        <f>"##YELLOW_4_FIELD##"&amp;Tidtager!#REF!&amp;"##YELLOW_4_FIELD##"</f>
        <v>#REF!</v>
      </c>
    </row>
    <row r="23" spans="1:52" ht="12.75">
      <c r="A23" t="e">
        <f>"##YELLOW_5_FIELD##"&amp;Tidtager!#REF!&amp;"##YELLOW_5_FIELD##"</f>
        <v>#REF!</v>
      </c>
      <c r="B23" t="e">
        <f>"##YELLOW_5_FIELD##"&amp;Tidtager!#REF!&amp;"##YELLOW_5_FIELD##"</f>
        <v>#REF!</v>
      </c>
      <c r="C23" t="e">
        <f>"##YELLOW_5_FIELD##"&amp;Tidtager!#REF!&amp;"##YELLOW_5_FIELD##"</f>
        <v>#REF!</v>
      </c>
      <c r="D23" t="e">
        <f>"##YELLOW_5_FIELD##"&amp;Tidtager!#REF!&amp;"##YELLOW_5_FIELD##"</f>
        <v>#REF!</v>
      </c>
      <c r="E23" t="e">
        <f>"##YELLOW_5_FIELD##"&amp;Tidtager!#REF!&amp;"##YELLOW_5_FIELD##"</f>
        <v>#REF!</v>
      </c>
      <c r="F23" t="e">
        <f>"##YELLOW_5_FIELD##"&amp;Tidtager!#REF!&amp;"##YELLOW_5_FIELD##"</f>
        <v>#REF!</v>
      </c>
      <c r="G23" t="e">
        <f>"##YELLOW_5_FIELD##"&amp;Tidtager!#REF!&amp;"##YELLOW_5_FIELD##"</f>
        <v>#REF!</v>
      </c>
      <c r="H23" t="e">
        <f>"##YELLOW_5_FIELD##"&amp;Tidtager!#REF!&amp;"##YELLOW_5_FIELD##"</f>
        <v>#REF!</v>
      </c>
      <c r="I23" t="e">
        <f>"##YELLOW_5_FIELD##"&amp;Tidtager!#REF!&amp;"##YELLOW_5_FIELD##"</f>
        <v>#REF!</v>
      </c>
      <c r="J23" t="e">
        <f>"##YELLOW_5_FIELD##"&amp;Tidtager!#REF!&amp;"##YELLOW_5_FIELD##"</f>
        <v>#REF!</v>
      </c>
      <c r="K23" t="e">
        <f>"##YELLOW_5_FIELD##"&amp;Tidtager!#REF!&amp;"##YELLOW_5_FIELD##"</f>
        <v>#REF!</v>
      </c>
      <c r="L23" t="e">
        <f>"##YELLOW_5_FIELD##"&amp;Tidtager!#REF!&amp;"##YELLOW_5_FIELD##"</f>
        <v>#REF!</v>
      </c>
      <c r="M23" t="e">
        <f>"##YELLOW_5_FIELD##"&amp;Tidtager!#REF!&amp;"##YELLOW_5_FIELD##"</f>
        <v>#REF!</v>
      </c>
      <c r="N23" t="e">
        <f>"##YELLOW_5_FIELD##"&amp;Tidtager!#REF!&amp;"##YELLOW_5_FIELD##"</f>
        <v>#REF!</v>
      </c>
      <c r="O23" t="e">
        <f>"##YELLOW_5_FIELD##"&amp;Tidtager!#REF!&amp;"##YELLOW_5_FIELD##"</f>
        <v>#REF!</v>
      </c>
      <c r="P23" t="e">
        <f>"##YELLOW_5_FIELD##"&amp;Tidtager!#REF!&amp;"##YELLOW_5_FIELD##"</f>
        <v>#REF!</v>
      </c>
      <c r="Q23" t="e">
        <f>"##YELLOW_5_FIELD##"&amp;Tidtager!#REF!&amp;"##YELLOW_5_FIELD##"</f>
        <v>#REF!</v>
      </c>
      <c r="R23" t="e">
        <f>"##YELLOW_5_FIELD##"&amp;Tidtager!#REF!&amp;"##YELLOW_5_FIELD##"</f>
        <v>#REF!</v>
      </c>
      <c r="S23" t="e">
        <f>"##YELLOW_5_FIELD##"&amp;Tidtager!#REF!&amp;"##YELLOW_5_FIELD##"</f>
        <v>#REF!</v>
      </c>
      <c r="T23" t="e">
        <f>"##YELLOW_5_FIELD##"&amp;Tidtager!#REF!&amp;"##YELLOW_5_FIELD##"</f>
        <v>#REF!</v>
      </c>
      <c r="U23" t="e">
        <f>"##YELLOW_5_FIELD##"&amp;Tidtager!#REF!&amp;"##YELLOW_5_FIELD##"</f>
        <v>#REF!</v>
      </c>
      <c r="V23" t="e">
        <f>"##YELLOW_5_FIELD##"&amp;Tidtager!#REF!&amp;"##YELLOW_5_FIELD##"</f>
        <v>#REF!</v>
      </c>
      <c r="W23" t="e">
        <f>"##YELLOW_5_FIELD##"&amp;Tidtager!#REF!&amp;"##YELLOW_5_FIELD##"</f>
        <v>#REF!</v>
      </c>
      <c r="X23" t="e">
        <f>"##YELLOW_5_FIELD##"&amp;Tidtager!#REF!&amp;"##YELLOW_5_FIELD##"</f>
        <v>#REF!</v>
      </c>
      <c r="Y23" t="e">
        <f>"##YELLOW_5_FIELD##"&amp;Tidtager!#REF!&amp;"##YELLOW_5_FIELD##"</f>
        <v>#REF!</v>
      </c>
      <c r="Z23" t="e">
        <f>"##YELLOW_5_FIELD##"&amp;Tidtager!#REF!&amp;"##YELLOW_5_FIELD##"</f>
        <v>#REF!</v>
      </c>
      <c r="AA23" t="e">
        <f>"##YELLOW_5_FIELD##"&amp;Tidtager!#REF!&amp;"##YELLOW_5_FIELD##"</f>
        <v>#REF!</v>
      </c>
      <c r="AB23" t="e">
        <f>"##YELLOW_5_FIELD##"&amp;Tidtager!#REF!&amp;"##YELLOW_5_FIELD##"</f>
        <v>#REF!</v>
      </c>
      <c r="AC23" t="e">
        <f>"##YELLOW_5_FIELD##"&amp;Tidtager!#REF!&amp;"##YELLOW_5_FIELD##"</f>
        <v>#REF!</v>
      </c>
      <c r="AD23" t="e">
        <f>"##YELLOW_5_FIELD##"&amp;Tidtager!#REF!&amp;"##YELLOW_5_FIELD##"</f>
        <v>#REF!</v>
      </c>
      <c r="AE23" t="e">
        <f>"##YELLOW_5_FIELD##"&amp;Tidtager!#REF!&amp;"##YELLOW_5_FIELD##"</f>
        <v>#REF!</v>
      </c>
      <c r="AF23" t="e">
        <f>"##YELLOW_5_FIELD##"&amp;Tidtager!#REF!&amp;"##YELLOW_5_FIELD##"</f>
        <v>#REF!</v>
      </c>
      <c r="AG23" t="e">
        <f>"##YELLOW_5_FIELD##"&amp;Tidtager!#REF!&amp;"##YELLOW_5_FIELD##"</f>
        <v>#REF!</v>
      </c>
      <c r="AH23" t="e">
        <f>"##YELLOW_5_FIELD##"&amp;Tidtager!#REF!&amp;"##YELLOW_5_FIELD##"</f>
        <v>#REF!</v>
      </c>
      <c r="AI23" t="e">
        <f>"##YELLOW_5_FIELD##"&amp;Tidtager!#REF!&amp;"##YELLOW_5_FIELD##"</f>
        <v>#REF!</v>
      </c>
      <c r="AJ23" t="e">
        <f>"##YELLOW_5_FIELD##"&amp;Tidtager!#REF!&amp;"##YELLOW_5_FIELD##"</f>
        <v>#REF!</v>
      </c>
      <c r="AK23" t="e">
        <f>"##YELLOW_5_FIELD##"&amp;Tidtager!#REF!&amp;"##YELLOW_5_FIELD##"</f>
        <v>#REF!</v>
      </c>
      <c r="AL23" t="e">
        <f>"##YELLOW_5_FIELD##"&amp;Tidtager!#REF!&amp;"##YELLOW_5_FIELD##"</f>
        <v>#REF!</v>
      </c>
      <c r="AM23" t="e">
        <f>"##YELLOW_5_FIELD##"&amp;Tidtager!#REF!&amp;"##YELLOW_5_FIELD##"</f>
        <v>#REF!</v>
      </c>
      <c r="AN23" t="e">
        <f>"##YELLOW_5_FIELD##"&amp;Tidtager!#REF!&amp;"##YELLOW_5_FIELD##"</f>
        <v>#REF!</v>
      </c>
      <c r="AO23" t="e">
        <f>"##YELLOW_5_FIELD##"&amp;Tidtager!#REF!&amp;"##YELLOW_5_FIELD##"</f>
        <v>#REF!</v>
      </c>
      <c r="AP23" t="e">
        <f>"##YELLOW_5_FIELD##"&amp;Tidtager!#REF!&amp;"##YELLOW_5_FIELD##"</f>
        <v>#REF!</v>
      </c>
      <c r="AQ23" t="e">
        <f>"##YELLOW_5_FIELD##"&amp;Tidtager!#REF!&amp;"##YELLOW_5_FIELD##"</f>
        <v>#REF!</v>
      </c>
      <c r="AR23" t="e">
        <f>"##YELLOW_5_FIELD##"&amp;Tidtager!#REF!&amp;"##YELLOW_5_FIELD##"</f>
        <v>#REF!</v>
      </c>
      <c r="AS23" t="e">
        <f>"##YELLOW_5_FIELD##"&amp;Tidtager!#REF!&amp;"##YELLOW_5_FIELD##"</f>
        <v>#REF!</v>
      </c>
      <c r="AT23" t="e">
        <f>"##YELLOW_5_FIELD##"&amp;Tidtager!#REF!&amp;"##YELLOW_5_FIELD##"</f>
        <v>#REF!</v>
      </c>
      <c r="AU23" t="e">
        <f>"##YELLOW_5_FIELD##"&amp;Tidtager!#REF!&amp;"##YELLOW_5_FIELD##"</f>
        <v>#REF!</v>
      </c>
      <c r="AV23" t="e">
        <f>"##YELLOW_5_FIELD##"&amp;Tidtager!#REF!&amp;"##YELLOW_5_FIELD##"</f>
        <v>#REF!</v>
      </c>
      <c r="AW23" t="e">
        <f>"##YELLOW_5_FIELD##"&amp;Tidtager!#REF!&amp;"##YELLOW_5_FIELD##"</f>
        <v>#REF!</v>
      </c>
      <c r="AX23" t="e">
        <f>"##YELLOW_5_FIELD##"&amp;Tidtager!#REF!&amp;"##YELLOW_5_FIELD##"</f>
        <v>#REF!</v>
      </c>
      <c r="AY23" t="e">
        <f>"##YELLOW_5_FIELD##"&amp;Tidtager!#REF!&amp;"##YELLOW_5_FIELD##"</f>
        <v>#REF!</v>
      </c>
      <c r="AZ23" t="e">
        <f>"##YELLOW_5_FIELD##"&amp;Tidtager!#REF!&amp;"##YELLOW_5_FIELD##"</f>
        <v>#REF!</v>
      </c>
    </row>
    <row r="25" ht="12.75">
      <c r="A25" t="str">
        <f>"##MATCHNUMBER##"&amp;Tidtager!L4&amp;"##MATCHNUMBER##"</f>
        <v>##MATCHNUMBER## ##MATCHNUMBER##</v>
      </c>
    </row>
    <row r="26" spans="1:21" ht="12.75">
      <c r="A26" t="str">
        <f>"##RED_TEAM##"&amp;Tidtager!AV8&amp;"##RED_TEAM##"</f>
        <v>##RED_TEAM####RED_TEAM##</v>
      </c>
      <c r="U26" t="s">
        <v>21</v>
      </c>
    </row>
    <row r="27" ht="12.75">
      <c r="A27" t="str">
        <f>"##BLUE_TEAM##"&amp;Tidtager!AV20&amp;"##BLUE_TEAM##"</f>
        <v>##BLUE_TEAM####BLUE_TEAM##</v>
      </c>
    </row>
    <row r="28" ht="12.75">
      <c r="A28" t="str">
        <f>"##WHITE_TEAM##"&amp;Tidtager!AV32&amp;"##WHITE_TEAM##"</f>
        <v>##WHITE_TEAM####WHITE_TEAM##</v>
      </c>
    </row>
    <row r="29" ht="12.75">
      <c r="A29" t="e">
        <f>"##YELLOW_TEAM##"&amp;Tidtager!#REF!&amp;"##YELLOW_TEAM##"</f>
        <v>#REF!</v>
      </c>
    </row>
    <row r="31" spans="1:21" ht="12.75">
      <c r="A31" t="e">
        <f>"##RED_TEAM##"&amp;Tidtager!#REF!&amp;"##RED_TEAM##"</f>
        <v>#REF!</v>
      </c>
      <c r="U31" t="s">
        <v>119</v>
      </c>
    </row>
    <row r="32" ht="12.75">
      <c r="A32" t="e">
        <f>"##BLUE_TEAM##"&amp;Tidtager!#REF!&amp;"##BLUE_TEAM##"</f>
        <v>#REF!</v>
      </c>
    </row>
    <row r="33" ht="12.75">
      <c r="A33" t="e">
        <f>"##WHITE_TEAM##"&amp;Tidtager!#REF!&amp;"##WHITE_TEAM##"</f>
        <v>#REF!</v>
      </c>
    </row>
    <row r="34" ht="12.75">
      <c r="A34" t="e">
        <f>"##YELLOW_TEAM##"&amp;Tidtager!#REF!&amp;"##YELLOW_TEAM##"</f>
        <v>#REF!</v>
      </c>
    </row>
    <row r="36" spans="1:21" ht="12.75">
      <c r="A36" t="str">
        <f>"##RED_TEAM##"&amp;Tidtager!AX11&amp;"##RED_TEAM##"</f>
        <v>##RED_TEAM####RED_TEAM##</v>
      </c>
      <c r="U36" t="s">
        <v>133</v>
      </c>
    </row>
    <row r="37" ht="12.75">
      <c r="A37" t="str">
        <f>"##BLUE_TEAM##"&amp;Tidtager!AX23&amp;"##BLUE_TEAM##"</f>
        <v>##BLUE_TEAM####BLUE_TEAM##</v>
      </c>
    </row>
    <row r="38" ht="12.75">
      <c r="A38" t="e">
        <f>"##WHITE_TEAM##"&amp;Tidtager!#REF!&amp;"##WHITE_TEAM##"</f>
        <v>#REF!</v>
      </c>
    </row>
    <row r="39" ht="12.75">
      <c r="A39" t="e">
        <f>"##YELLOW_TEAM##"&amp;Tidtager!#REF!&amp;"##YELLOW_TEAM##"</f>
        <v>#REF!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admin</cp:lastModifiedBy>
  <cp:lastPrinted>2017-02-08T12:27:20Z</cp:lastPrinted>
  <dcterms:created xsi:type="dcterms:W3CDTF">2003-03-25T14:12:14Z</dcterms:created>
  <dcterms:modified xsi:type="dcterms:W3CDTF">2017-02-28T09:40:17Z</dcterms:modified>
  <cp:category/>
  <cp:version/>
  <cp:contentType/>
  <cp:contentStatus/>
</cp:coreProperties>
</file>